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mc:AlternateContent xmlns:mc="http://schemas.openxmlformats.org/markup-compatibility/2006">
    <mc:Choice Requires="x15">
      <x15ac:absPath xmlns:x15ac="http://schemas.microsoft.com/office/spreadsheetml/2010/11/ac" url="C:\Users\Diana\Documents\INGENIERA DIANA\SG-SST NUTRISERVICES 2022\DOLCE ROMA  2022 - SGSST\2. GESTIÓN HSEQ\FORMATO\"/>
    </mc:Choice>
  </mc:AlternateContent>
  <xr:revisionPtr revIDLastSave="0" documentId="13_ncr:1_{F2D8664B-6967-4171-BAC4-C8356F12C103}" xr6:coauthVersionLast="47" xr6:coauthVersionMax="47" xr10:uidLastSave="{00000000-0000-0000-0000-000000000000}"/>
  <bookViews>
    <workbookView xWindow="-120" yWindow="-120" windowWidth="20730" windowHeight="11160" xr2:uid="{00000000-000D-0000-FFFF-FFFF00000000}"/>
  </bookViews>
  <sheets>
    <sheet name="AMENAZAS" sheetId="1" r:id="rId1"/>
    <sheet name="SISMO-TERREM " sheetId="2" r:id="rId2"/>
    <sheet name=" INUNDACION" sheetId="7" r:id="rId3"/>
    <sheet name=" HURTO" sheetId="9" r:id="rId4"/>
    <sheet name=" INCENDIO" sheetId="11" r:id="rId5"/>
    <sheet name="FUGA DE GAS" sheetId="10" r:id="rId6"/>
    <sheet name=" ATENTADOS" sheetId="8" r:id="rId7"/>
    <sheet name="AMENAZA ANTROPICA" sheetId="14" r:id="rId8"/>
    <sheet name=" ACCIDENTES" sheetId="13" r:id="rId9"/>
    <sheet name=" EXPLOSION" sheetId="12" r:id="rId10"/>
    <sheet name="cons. analis. de riesgo" sheetId="5" r:id="rId11"/>
    <sheet name="priorizacion de amenazas" sheetId="6"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U25" i="14" l="1"/>
  <c r="Q13" i="5" s="1"/>
  <c r="U16" i="14"/>
  <c r="P13" i="5"/>
  <c r="U9" i="14"/>
  <c r="O13" i="5" s="1"/>
  <c r="R13" i="5" s="1"/>
  <c r="U25" i="13"/>
  <c r="U26" i="13" s="1"/>
  <c r="Q12" i="5"/>
  <c r="U16" i="13"/>
  <c r="P12" i="5" s="1"/>
  <c r="U9" i="13"/>
  <c r="O12" i="5"/>
  <c r="U25" i="12"/>
  <c r="Q11" i="5" s="1"/>
  <c r="U16" i="12"/>
  <c r="P11" i="5"/>
  <c r="U9" i="12"/>
  <c r="O11" i="5" s="1"/>
  <c r="R11" i="5" s="1"/>
  <c r="U25" i="8"/>
  <c r="U26" i="8" s="1"/>
  <c r="Q10" i="5"/>
  <c r="U9" i="8"/>
  <c r="O10" i="5" s="1"/>
  <c r="R10" i="5" s="1"/>
  <c r="U16" i="8"/>
  <c r="P10" i="5"/>
  <c r="U25" i="10"/>
  <c r="Q9" i="5"/>
  <c r="U16" i="10"/>
  <c r="P9" i="5" s="1"/>
  <c r="R9" i="5" s="1"/>
  <c r="U9" i="10"/>
  <c r="O9" i="5"/>
  <c r="U25" i="11"/>
  <c r="Q8" i="5" s="1"/>
  <c r="U16" i="11"/>
  <c r="P8" i="5"/>
  <c r="U9" i="11"/>
  <c r="O8" i="5" s="1"/>
  <c r="R8" i="5" s="1"/>
  <c r="U25" i="9"/>
  <c r="Q7" i="5"/>
  <c r="U16" i="9"/>
  <c r="P7" i="5" s="1"/>
  <c r="R7" i="5" s="1"/>
  <c r="U9" i="9"/>
  <c r="O7" i="5"/>
  <c r="U25" i="7"/>
  <c r="Q6" i="5" s="1"/>
  <c r="U16" i="7"/>
  <c r="P6" i="5"/>
  <c r="U9" i="7"/>
  <c r="O6" i="5" s="1"/>
  <c r="U9" i="2"/>
  <c r="O5" i="5" s="1"/>
  <c r="N28" i="14"/>
  <c r="N29" i="14" s="1"/>
  <c r="L13" i="5"/>
  <c r="N18" i="14"/>
  <c r="K13" i="5" s="1"/>
  <c r="N7" i="14"/>
  <c r="J13" i="5"/>
  <c r="N28" i="13"/>
  <c r="L12" i="5" s="1"/>
  <c r="N18" i="13"/>
  <c r="K12" i="5"/>
  <c r="N7" i="13"/>
  <c r="J12" i="5" s="1"/>
  <c r="N28" i="12"/>
  <c r="L11" i="5"/>
  <c r="N18" i="12"/>
  <c r="K11" i="5" s="1"/>
  <c r="N7" i="12"/>
  <c r="J11" i="5"/>
  <c r="M11" i="5" s="1"/>
  <c r="N28" i="8"/>
  <c r="L10" i="5" s="1"/>
  <c r="N18" i="8"/>
  <c r="K10" i="5"/>
  <c r="N7" i="8"/>
  <c r="J10" i="5" s="1"/>
  <c r="M10" i="5" s="1"/>
  <c r="N28" i="10"/>
  <c r="L9" i="5"/>
  <c r="N18" i="10"/>
  <c r="K9" i="5" s="1"/>
  <c r="N7" i="10"/>
  <c r="J9" i="5"/>
  <c r="N7" i="9"/>
  <c r="J8" i="5" s="1"/>
  <c r="M8" i="5" s="1"/>
  <c r="F12" i="10"/>
  <c r="E9" i="5"/>
  <c r="H9" i="5" s="1"/>
  <c r="N28" i="11"/>
  <c r="L8" i="5" s="1"/>
  <c r="N18" i="11"/>
  <c r="K8" i="5"/>
  <c r="N28" i="9"/>
  <c r="L7" i="5" s="1"/>
  <c r="N18" i="9"/>
  <c r="K7" i="5"/>
  <c r="J7" i="5"/>
  <c r="N7" i="7"/>
  <c r="J6" i="5"/>
  <c r="N28" i="7"/>
  <c r="L6" i="5" s="1"/>
  <c r="M6" i="5" s="1"/>
  <c r="N18" i="7"/>
  <c r="K6" i="5"/>
  <c r="N7" i="2"/>
  <c r="J5" i="5" s="1"/>
  <c r="U25" i="2"/>
  <c r="Q5" i="5"/>
  <c r="U16" i="2"/>
  <c r="P5" i="5" s="1"/>
  <c r="N28" i="2"/>
  <c r="L5" i="5" s="1"/>
  <c r="N18" i="2"/>
  <c r="K5" i="5"/>
  <c r="F29" i="14"/>
  <c r="G13" i="5" s="1"/>
  <c r="F20" i="14"/>
  <c r="F13" i="5"/>
  <c r="F29" i="13"/>
  <c r="G12" i="5" s="1"/>
  <c r="F20" i="13"/>
  <c r="F12" i="5"/>
  <c r="F29" i="12"/>
  <c r="G11" i="5" s="1"/>
  <c r="F20" i="12"/>
  <c r="F11" i="5"/>
  <c r="F12" i="14"/>
  <c r="E13" i="5" s="1"/>
  <c r="F12" i="13"/>
  <c r="E12" i="5"/>
  <c r="H12" i="5" s="1"/>
  <c r="F12" i="12"/>
  <c r="E11" i="5" s="1"/>
  <c r="H11" i="5" s="1"/>
  <c r="F29" i="8"/>
  <c r="G10" i="5"/>
  <c r="F20" i="8"/>
  <c r="F10" i="5" s="1"/>
  <c r="H10" i="5" s="1"/>
  <c r="F12" i="8"/>
  <c r="E10" i="5"/>
  <c r="F29" i="10"/>
  <c r="G9" i="5" s="1"/>
  <c r="F20" i="10"/>
  <c r="F9" i="5"/>
  <c r="F29" i="11"/>
  <c r="G8" i="5" s="1"/>
  <c r="F12" i="11"/>
  <c r="E8" i="5"/>
  <c r="F20" i="11"/>
  <c r="F8" i="5" s="1"/>
  <c r="F29" i="9"/>
  <c r="G7" i="5"/>
  <c r="F20" i="9"/>
  <c r="F7" i="5" s="1"/>
  <c r="F12" i="9"/>
  <c r="E7" i="5" s="1"/>
  <c r="H7" i="5" s="1"/>
  <c r="F29" i="7"/>
  <c r="G6" i="5"/>
  <c r="F20" i="7"/>
  <c r="F6" i="5" s="1"/>
  <c r="F20" i="2"/>
  <c r="F5" i="5"/>
  <c r="F12" i="7"/>
  <c r="E6" i="5" s="1"/>
  <c r="N29" i="12"/>
  <c r="U26" i="12"/>
  <c r="U26" i="14"/>
  <c r="F30" i="8"/>
  <c r="N29" i="8"/>
  <c r="N29" i="10"/>
  <c r="F12" i="2"/>
  <c r="E5" i="5"/>
  <c r="N29" i="13"/>
  <c r="N7" i="11"/>
  <c r="N29" i="11" s="1"/>
  <c r="N29" i="9"/>
  <c r="N29" i="7"/>
  <c r="F30" i="11"/>
  <c r="U26" i="2"/>
  <c r="N29" i="2"/>
  <c r="F29" i="2"/>
  <c r="F30" i="2" s="1"/>
  <c r="G5" i="5"/>
  <c r="H5" i="5"/>
  <c r="H13" i="5" l="1"/>
  <c r="M5" i="5"/>
  <c r="M9" i="5"/>
  <c r="R6" i="5"/>
  <c r="H8" i="5"/>
  <c r="M12" i="5"/>
  <c r="M13" i="5"/>
  <c r="H6" i="5"/>
  <c r="M7" i="5"/>
  <c r="R5" i="5"/>
  <c r="R12" i="5"/>
  <c r="F30" i="10"/>
  <c r="U26" i="7"/>
  <c r="F30" i="13"/>
  <c r="U26" i="9"/>
  <c r="F30" i="12"/>
  <c r="F30" i="7"/>
  <c r="U26" i="11"/>
  <c r="F30" i="9"/>
  <c r="U26" i="10"/>
  <c r="F30" i="14"/>
</calcChain>
</file>

<file path=xl/sharedStrings.xml><?xml version="1.0" encoding="utf-8"?>
<sst xmlns="http://schemas.openxmlformats.org/spreadsheetml/2006/main" count="2014" uniqueCount="168">
  <si>
    <t>AMENAZAS</t>
  </si>
  <si>
    <t xml:space="preserve">INTERNO </t>
  </si>
  <si>
    <t>EXTERNO</t>
  </si>
  <si>
    <t>DESCRIPCION DE LA AMENAZA</t>
  </si>
  <si>
    <t>CALIFICACION</t>
  </si>
  <si>
    <t>COLOR</t>
  </si>
  <si>
    <t>X</t>
  </si>
  <si>
    <t>N.</t>
  </si>
  <si>
    <t>PUNTO A EVALUAR</t>
  </si>
  <si>
    <t>Respuesta</t>
  </si>
  <si>
    <t>OBSERVACIONES</t>
  </si>
  <si>
    <t>SI</t>
  </si>
  <si>
    <t>NO</t>
  </si>
  <si>
    <t>PARCIAL</t>
  </si>
  <si>
    <t>1. Gestion Organizacional</t>
  </si>
  <si>
    <t>¿Promueve activamente la participación de sus trabajadores en un programa de preparación para emergencias?</t>
  </si>
  <si>
    <t>¿La estructura organizacional para la respuesta a emergencias garantiza la respuesta a los eventos que se puedan presentar tanto en los horarios laborales como en los no laborales?</t>
  </si>
  <si>
    <t>¿Existen instrumentos para hacer inspecciones a las áreas para la identificación de condiciones inseguras que puedan generar emergencias?</t>
  </si>
  <si>
    <t>¿Existe y se mantiene actualizado todos los componentes del Plan de Emergencias y Contingencias?</t>
  </si>
  <si>
    <t>Promedio Gestion Organizacional</t>
  </si>
  <si>
    <t>2. Capacitacion y Entrenamiento</t>
  </si>
  <si>
    <t>¿Se cuenta con un programa de capacitación en prevención y respuesta a emergencias?</t>
  </si>
  <si>
    <t>¿Todos los miembros de la organización se han capacitado de acuerdo al programa de
capacitación en prevención y respuesta a emergencias?</t>
  </si>
  <si>
    <t>¿Se cuenta con un programa de
entrenamiento en respuesta a emergencias para todos los miembros de la organización?</t>
  </si>
  <si>
    <t>¿Se cuenta con mecanismos de difusión en temas de prevención y respuesta a emergencias?</t>
  </si>
  <si>
    <t>Promedio Capacitación y Entrenamiento</t>
  </si>
  <si>
    <t>3. Caracterisiticas de Seguridad</t>
  </si>
  <si>
    <t>¿Se han contemplado acciones específicas teniendo en cuenta la clasificación de la población en la preparación y respuesta a emergencias?</t>
  </si>
  <si>
    <t>¿Se cuenta con un esquema de seguridad física?</t>
  </si>
  <si>
    <t>Promedio Características de Seguridad</t>
  </si>
  <si>
    <t>SUMA TOTAL PROMEDIOS</t>
  </si>
  <si>
    <t>¿Han establecido mecanismos de interacción con su entorno que faciliten dar respuesta apropiada a los eventos que se puedan presentar? (Comités de Ayuda Mutua –CAM, Mapa Comunitario de Riesgos, Sistemas de Alerta Temprana – SAT, etc.)</t>
  </si>
  <si>
    <t xml:space="preserve"> </t>
  </si>
  <si>
    <t>1. Suministro</t>
  </si>
  <si>
    <t>Promedio Suministro</t>
  </si>
  <si>
    <t>2. Edificaciones</t>
  </si>
  <si>
    <t>¿El tipo de construcción es sismoresistente o cuenta con un refuerzo estructural?</t>
  </si>
  <si>
    <t>¿Las escaleras de emergencia se encuentran en buen estado, poseen doble     pasamano,    señalización, antideslizantes, entre otras características de seguridad?</t>
  </si>
  <si>
    <t>¿Las ventanas cuentan con película de seguridad?</t>
  </si>
  <si>
    <t>¿Se tienen asegurados o anclados enseres, gabinetes u objetos que puedan caer?</t>
  </si>
  <si>
    <t>3. Equipos</t>
  </si>
  <si>
    <t>¿Se cuenta con sistemas de detección y/o monitoreo de la amenaza identificada?</t>
  </si>
  <si>
    <t>¿Se cuenta con algún sistema de alarma en caso de emergencia?</t>
  </si>
  <si>
    <t>¿Se cuenta con sistemas de control o mitigación de la amenaza identificada?</t>
  </si>
  <si>
    <t>¿Se cuenta con un sistema de
comunicaciones internas para la respuesta a emergencias?</t>
  </si>
  <si>
    <t>¿Se cuenta con medios de transporte para el apoyo logístico en una emergencia?</t>
  </si>
  <si>
    <t>Promedio de Equipos</t>
  </si>
  <si>
    <t>1. Servicios</t>
  </si>
  <si>
    <t>¿Se cuenta suministro de energía permanente?</t>
  </si>
  <si>
    <t>¿Se cuenta suministro de agua permanente?</t>
  </si>
  <si>
    <t>¿Se cuenta con un programa de gestión de residuos?</t>
  </si>
  <si>
    <t>¿Se cuenta con servicio de comunicaciones internas?</t>
  </si>
  <si>
    <t>Promedio Servicios</t>
  </si>
  <si>
    <t>2. Sistemas Alternos</t>
  </si>
  <si>
    <t>¿Se cuenta con sistemas redundantes para el
suministro de agua (tanque de reserva de agua, pozos subterráneos, carrotanque,
entre otros?</t>
  </si>
  <si>
    <t>¿Se cuenta con hidrantes internos y/o externos?</t>
  </si>
  <si>
    <t>Promedio Alternos</t>
  </si>
  <si>
    <t>3. Recuperacion</t>
  </si>
  <si>
    <t>Se tienen identificados los procesos vitales para el funcionamiento de su organización?</t>
  </si>
  <si>
    <t>Se cuenta con un plan de continuidad del negocio?</t>
  </si>
  <si>
    <t>¿Se cuenta con algún sistema de seguros para los integrantes de la organización?</t>
  </si>
  <si>
    <t>¿Se tienen aseguradas las edificaciones y los bienes en general para cada amenaza
identificada?</t>
  </si>
  <si>
    <t>¿Se encuentra asegurada la información digital y análoga de la organización?</t>
  </si>
  <si>
    <t>Promedio Recuperacion</t>
  </si>
  <si>
    <t>Promedio Edificaciones</t>
  </si>
  <si>
    <t>¿Existe una política general en Gestión del Riesgo donde se indican lineamientos de emergencias?</t>
  </si>
  <si>
    <t>¿Existe un esquema organizacional para la respuesta a emergencias con funciones y responsables asignados (Brigadas, Sistema Comando de Incidentes – SCI, entre otros) y se mantiene actualizado?</t>
  </si>
  <si>
    <t>¿Se ha identificado y clasificado el personal fijo y flotante en los diferentes horarios laborales y no laborales (menores de edad, adultos mayores, personas con discapacidad física)?</t>
  </si>
  <si>
    <t>¿Se cuenta con elementos de protección suficientes y adecuados para el personal de la organización en sus  actividades de rutina?</t>
  </si>
  <si>
    <t>¿Se cuenta con elementos de protección personal para la respuesta a emergencias, de acuerdo con las amenazas identificadas y las necesidades de su Organización?</t>
  </si>
  <si>
    <t>¿Se cuenta con implementos básicos para la respuesta de acuerdo con la amenaza identificada?</t>
  </si>
  <si>
    <t>¿Se cuenta con implementos básicos para la atención de heridos, tales como: camillas, botiquines, guantes, entre otros, de acuerdo con las necesidades de su Organización?</t>
  </si>
  <si>
    <t>¿Existen puertas y muros cortafuego, puertas antipánico, entre otras características de seguridad?</t>
  </si>
  <si>
    <t>¿Están definidas las rutas de evacuación y salidas de emergencia, debidamente señalizadas y con iluminación alterna?</t>
  </si>
  <si>
    <t>¿Se tienen identificados espacios para la ubicación de instalaciones de emergencias (puntos de encuentro, puestos de mando, módulos de estabilización de heridos, entre otros)?</t>
  </si>
  <si>
    <t>¿Se cuenta con programa de mantenimiento  preventivo y correctivo para los equipos de emergencia?</t>
  </si>
  <si>
    <t>¿Se cuenta con sistemas redundantes para el
suministro de energía (plantas eléctricas,acumuladores, paneles solares, entre otros?</t>
  </si>
  <si>
    <t>ANALISIS DE AMENAZA</t>
  </si>
  <si>
    <t>PERSONAS</t>
  </si>
  <si>
    <t>RECURSOS</t>
  </si>
  <si>
    <t>SISTEMAS Y PROCESOS</t>
  </si>
  <si>
    <t>NIVEL DE RIESGO</t>
  </si>
  <si>
    <t>AMENAZA</t>
  </si>
  <si>
    <t>COLOR ROMBO</t>
  </si>
  <si>
    <t>1. GESTION ORGANIZACIONAL</t>
  </si>
  <si>
    <t>2. CAPACITACION Y ENTRENAMIENTO</t>
  </si>
  <si>
    <t>3. CARACTERISTICAS DE SEGURIDAD</t>
  </si>
  <si>
    <t>TOTAL VULNERABILIDAD DE PERSONAS</t>
  </si>
  <si>
    <t>COLOR ROMBO DE PERSONAS</t>
  </si>
  <si>
    <t>1. SUMINISTRO</t>
  </si>
  <si>
    <t>2. EDIFICACIONES</t>
  </si>
  <si>
    <t>3. EQUIPOS</t>
  </si>
  <si>
    <t>TOTAL VULNERABILIDAD DE RECURSOS</t>
  </si>
  <si>
    <t>COLOR ROMBO DE RECURSOS</t>
  </si>
  <si>
    <t>1. SERVICIOS</t>
  </si>
  <si>
    <t>2. SISTEMAS ALTERNOS</t>
  </si>
  <si>
    <t>3. RECUPERACION</t>
  </si>
  <si>
    <t>TOTAL VULNERABILIDAD DE SISTEMAS Y PROCESOS</t>
  </si>
  <si>
    <t>COLOR ROMBO SISTEMAS Y PROCESOS</t>
  </si>
  <si>
    <t>INTERPRETACION</t>
  </si>
  <si>
    <t>ANALISIS DE VULNERABILIDAD</t>
  </si>
  <si>
    <t>PRIORIZACION DE AMENAZAS Y MEDIDAS DE INTERVENCION</t>
  </si>
  <si>
    <t>MEDIDA DE INTEVENCION</t>
  </si>
  <si>
    <t>TIPO DE MEDIDA</t>
  </si>
  <si>
    <t xml:space="preserve">PREVENCION </t>
  </si>
  <si>
    <t>MITIGACION</t>
  </si>
  <si>
    <t>POSIBLE</t>
  </si>
  <si>
    <t>INMINENTE</t>
  </si>
  <si>
    <t>ACCIDENTES</t>
  </si>
  <si>
    <t>PROBABLE</t>
  </si>
  <si>
    <t>INUNDACIÓN</t>
  </si>
  <si>
    <t>INCENDIIO</t>
  </si>
  <si>
    <t>FUGA DE GAS</t>
  </si>
  <si>
    <t xml:space="preserve">Fallas en  las válvulas
Sobrepresión
Perforación de tubería de gas subterránea.
</t>
  </si>
  <si>
    <t xml:space="preserve">Manejo inadecuado de una fuga
Sobrepresión
Incendio
</t>
  </si>
  <si>
    <t>EXPLOSIÓN</t>
  </si>
  <si>
    <t>CALIFICACIÓN</t>
  </si>
  <si>
    <t>x</t>
  </si>
  <si>
    <t>REGULAR</t>
  </si>
  <si>
    <t>BUENO</t>
  </si>
  <si>
    <t>MALO</t>
  </si>
  <si>
    <t>MEDIA</t>
  </si>
  <si>
    <t>MEDIO</t>
  </si>
  <si>
    <t>INCENDIO</t>
  </si>
  <si>
    <t>COMPORTAMIENTO</t>
  </si>
  <si>
    <t xml:space="preserve">FENOMENO  </t>
  </si>
  <si>
    <t>COLOR ASIGNADO</t>
  </si>
  <si>
    <t xml:space="preserve">
Es aquel fenómeno que nunca ha sucedido, puede suceder o es factible porque no existen razones históricas y científicas para decir que esto no sucederá, es decir que no se descarta su ocurrencia.</t>
  </si>
  <si>
    <t xml:space="preserve">
Es aquel fenómeno que ya ha ocurrido en el lugar o en unas condiciones similares, es decir que existen razones y argumentos técnicos científicos para creer que sucederá</t>
  </si>
  <si>
    <t xml:space="preserve"> Es aquel fenómeno esperado que tiene alta probabilidad de ocurriro con información que
lo hace evidente o detectable.</t>
  </si>
  <si>
    <t>POSIBLE: NUNCA HA SUCEDIDO Color Verde.
PROBABLE: YA HA OCURRIDO Color Amarillo.
INMINENTE: EVIDENTE, DETECTABLE Color Rojo</t>
  </si>
  <si>
    <t>La calificación de la amenaza se realiza mediante colores teniendo en cuenta la probabilidad de ocurrencia, de la siguiente forma</t>
  </si>
  <si>
    <t>Movimiento de placas tectónicas, con liberación de energía, Según el área en que se encuentra ubicada la empresa por la cercanía al nido sísmico de la Mesa de los Santos
se identifica estaamenaza comoprobable.</t>
  </si>
  <si>
    <t>Lluvias fuertes.                                      Deficiencia en la infraestructura hidráulica, fuga de agua al interior de las instalaciones</t>
  </si>
  <si>
    <t>Corto circuito riesgo eléctrico uso de gasodomesticos</t>
  </si>
  <si>
    <t>ATENTADOS TERRORISTAS ASONADAS</t>
  </si>
  <si>
    <t>HURTO</t>
  </si>
  <si>
    <t>Situación
socioeconómica del país, pretensión de
grupos delincuenciales sobre el recurso
económico de la
empresa.</t>
  </si>
  <si>
    <t xml:space="preserve">Intención de la
delincuencia común
en contra de las instalaciones de centroo de
personalidades que
ingresan o transitan por esta vía y/o
</t>
  </si>
  <si>
    <t>AMENAZA ANTROPICA DESCOMPOSICION DE ALIMENTOS</t>
  </si>
  <si>
    <t xml:space="preserve">Atropellamientos
Caídas  -Golpes -Cortaduras
Derrumbes
TRANSITO
</t>
  </si>
  <si>
    <t>SISMO, TERREMOTO</t>
  </si>
  <si>
    <t>CRITERIO DE RESPUESTA</t>
  </si>
  <si>
    <t xml:space="preserve"> Cuando no existe o tiene un nivel deficiente</t>
  </si>
  <si>
    <t xml:space="preserve">
Cuando existe o tiene un nivel bueno o Cuando se dispone de los elementos, recursos o cuando se realizan los procedimientos de manera parcial, entre otros.</t>
  </si>
  <si>
    <t xml:space="preserve">
Cuando la implementación no está terminada o
tiene un nivel regular o Cuando se carece de los elementos, recursos o cuando no se realizan los procedimientos, entre otros</t>
  </si>
  <si>
    <t>Interpretación de la calificación para cada respuesta</t>
  </si>
  <si>
    <t xml:space="preserve">RANGO </t>
  </si>
  <si>
    <t xml:space="preserve">INTERPRETACION </t>
  </si>
  <si>
    <t>0.0 – 1.00</t>
  </si>
  <si>
    <t xml:space="preserve"> ALTA </t>
  </si>
  <si>
    <t>ROJO</t>
  </si>
  <si>
    <t>ALTA</t>
  </si>
  <si>
    <t>1.01 – 2.00</t>
  </si>
  <si>
    <t xml:space="preserve"> MEDIA </t>
  </si>
  <si>
    <t>AMARILLO</t>
  </si>
  <si>
    <t>2.01 – 3.00</t>
  </si>
  <si>
    <t xml:space="preserve"> BAJA </t>
  </si>
  <si>
    <t>VERDE</t>
  </si>
  <si>
    <t xml:space="preserve">Se almacenan cantidades bajas de comida pudiendo presentarse por mal manejo de almacenamiento o de residuos descomposición y emergencia sanitaria 
</t>
  </si>
  <si>
    <t>DIAMANTE DE RIESGO</t>
  </si>
  <si>
    <t>ANALISIS DE VULNERABILIDAD PERSONAS</t>
  </si>
  <si>
    <t>ANALISIS DE VULNERABILIDAD RECURSOS</t>
  </si>
  <si>
    <t>ANALISIS DE VULNERABILIDAD DE PROCESOS</t>
  </si>
  <si>
    <t>ANALISIS DE VULNERBILIDAD</t>
  </si>
  <si>
    <t>CODIGO:  SGI- SSTQ-FOR-017</t>
  </si>
  <si>
    <t>VERSION:001</t>
  </si>
  <si>
    <t>FECHA:AGOSTO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</si>
</sst>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1"/>
      <color theme="1"/>
      <name val="Tahoma"/>
      <family val="2"/>
    </font>
    <font>
      <b/>
      <sz val="10"/>
      <color theme="1"/>
      <name val="Tahoma"/>
      <family val="2"/>
    </font>
    <font>
      <b/>
      <sz val="9"/>
      <color theme="1"/>
      <name val="Tahoma"/>
      <family val="2"/>
    </font>
    <font>
      <b/>
      <sz val="7"/>
      <color theme="1"/>
      <name val="Tahoma"/>
      <family val="2"/>
    </font>
    <font>
      <sz val="11"/>
      <color theme="1"/>
      <name val="Tahoma"/>
      <family val="2"/>
    </font>
    <font>
      <sz val="10"/>
      <color theme="1"/>
      <name val="Tahoma"/>
      <family val="2"/>
    </font>
    <font>
      <sz val="8"/>
      <color theme="1"/>
      <name val="Tahoma"/>
      <family val="2"/>
    </font>
    <font>
      <sz val="11"/>
      <color theme="0"/>
      <name val="Tahoma"/>
      <family val="2"/>
    </font>
    <font>
      <sz val="11"/>
      <name val="Tahoma"/>
      <family val="2"/>
    </font>
    <font>
      <sz val="9"/>
      <color theme="1"/>
      <name val="Tahoma"/>
      <family val="2"/>
    </font>
    <font>
      <b/>
      <sz val="9"/>
      <name val="Tahoma"/>
      <family val="2"/>
    </font>
    <font>
      <sz val="9"/>
      <color theme="0"/>
      <name val="Tahoma"/>
      <family val="2"/>
    </font>
    <font>
      <sz val="9"/>
      <name val="Tahoma"/>
      <family val="2"/>
    </font>
    <font>
      <b/>
      <sz val="9"/>
      <color theme="0"/>
      <name val="Tahoma"/>
      <family val="2"/>
    </font>
    <font>
      <sz val="10"/>
      <color rgb="FF000000"/>
      <name val="Tahoma"/>
      <family val="2"/>
    </font>
    <font>
      <sz val="9"/>
      <color theme="1"/>
      <name val="Arial"/>
      <family val="2"/>
    </font>
    <font>
      <sz val="11"/>
      <color rgb="FFFF0000"/>
      <name val="Calibri"/>
      <family val="2"/>
      <scheme val="minor"/>
    </font>
    <font>
      <sz val="22"/>
      <color theme="1"/>
      <name val="Tahoma"/>
      <family val="2"/>
    </font>
  </fonts>
  <fills count="12">
    <fill>
      <patternFill patternType="none"/>
    </fill>
    <fill>
      <patternFill patternType="gray125"/>
    </fill>
    <fill>
      <patternFill patternType="solid">
        <fgColor theme="3"/>
        <bgColor indexed="64"/>
      </patternFill>
    </fill>
    <fill>
      <patternFill patternType="solid">
        <fgColor theme="3" tint="0.39997558519241921"/>
        <bgColor indexed="64"/>
      </patternFill>
    </fill>
    <fill>
      <patternFill patternType="solid">
        <fgColor theme="3" tint="-0.249977111117893"/>
        <bgColor indexed="64"/>
      </patternFill>
    </fill>
    <fill>
      <patternFill patternType="solid">
        <fgColor theme="0"/>
        <bgColor indexed="64"/>
      </patternFill>
    </fill>
    <fill>
      <patternFill patternType="solid">
        <fgColor rgb="FF00B050"/>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rgb="FFFF0000"/>
        <bgColor indexed="64"/>
      </patternFill>
    </fill>
    <fill>
      <patternFill patternType="solid">
        <fgColor rgb="FFFFFF0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right/>
      <top style="medium">
        <color indexed="64"/>
      </top>
      <bottom/>
      <diagonal/>
    </border>
  </borders>
  <cellStyleXfs count="1">
    <xf numFmtId="0" fontId="0" fillId="0" borderId="0"/>
  </cellStyleXfs>
  <cellXfs count="162">
    <xf numFmtId="0" fontId="0" fillId="0" borderId="0" xfId="0"/>
    <xf numFmtId="0" fontId="5" fillId="0" borderId="0" xfId="0" applyFont="1" applyAlignment="1">
      <alignment vertical="center"/>
    </xf>
    <xf numFmtId="0" fontId="5" fillId="0" borderId="1" xfId="0" applyFont="1" applyBorder="1" applyAlignment="1">
      <alignment horizontal="center" vertical="center"/>
    </xf>
    <xf numFmtId="0" fontId="5" fillId="0" borderId="1" xfId="0" applyFont="1" applyBorder="1" applyAlignment="1">
      <alignment vertical="center"/>
    </xf>
    <xf numFmtId="0" fontId="5" fillId="0" borderId="0" xfId="0" applyFont="1" applyAlignment="1">
      <alignment horizontal="center" vertical="center"/>
    </xf>
    <xf numFmtId="0" fontId="1" fillId="0" borderId="1" xfId="0" applyFont="1" applyBorder="1" applyAlignment="1">
      <alignment horizontal="center" vertical="center"/>
    </xf>
    <xf numFmtId="0" fontId="10" fillId="0" borderId="1" xfId="0" applyFont="1" applyBorder="1" applyAlignment="1">
      <alignment vertical="center" wrapText="1"/>
    </xf>
    <xf numFmtId="0" fontId="3" fillId="0" borderId="1" xfId="0" applyFont="1" applyBorder="1" applyAlignment="1">
      <alignment horizontal="center" vertical="center"/>
    </xf>
    <xf numFmtId="0" fontId="10" fillId="0" borderId="1" xfId="0" applyFont="1" applyBorder="1" applyAlignment="1">
      <alignment horizontal="center" vertical="center"/>
    </xf>
    <xf numFmtId="0" fontId="5" fillId="0" borderId="0" xfId="0" applyFont="1"/>
    <xf numFmtId="0" fontId="6" fillId="0" borderId="1" xfId="0" applyFont="1" applyBorder="1" applyAlignment="1">
      <alignment horizontal="center" vertical="center"/>
    </xf>
    <xf numFmtId="0" fontId="2" fillId="0" borderId="1" xfId="0" applyFont="1" applyBorder="1" applyAlignment="1">
      <alignment horizontal="center" vertical="center"/>
    </xf>
    <xf numFmtId="0" fontId="15" fillId="0" borderId="1" xfId="0" applyFont="1" applyBorder="1" applyAlignment="1">
      <alignment horizontal="left" wrapText="1"/>
    </xf>
    <xf numFmtId="0" fontId="5" fillId="0" borderId="1" xfId="0" applyFont="1" applyBorder="1"/>
    <xf numFmtId="0" fontId="6" fillId="0" borderId="1" xfId="0" applyFont="1" applyBorder="1" applyAlignment="1">
      <alignment wrapText="1"/>
    </xf>
    <xf numFmtId="0" fontId="15" fillId="0" borderId="1" xfId="0" applyFont="1" applyBorder="1" applyAlignment="1">
      <alignment wrapText="1"/>
    </xf>
    <xf numFmtId="0" fontId="10" fillId="0" borderId="1" xfId="0" applyFont="1" applyBorder="1" applyAlignment="1">
      <alignment horizontal="center" vertical="center" wrapText="1"/>
    </xf>
    <xf numFmtId="0" fontId="10" fillId="0" borderId="1" xfId="0" applyFont="1" applyBorder="1" applyAlignment="1">
      <alignment vertical="top" wrapText="1"/>
    </xf>
    <xf numFmtId="0" fontId="10" fillId="0" borderId="1" xfId="0" applyFont="1" applyBorder="1" applyAlignment="1">
      <alignment wrapText="1"/>
    </xf>
    <xf numFmtId="0" fontId="10" fillId="0" borderId="0" xfId="0" applyFont="1"/>
    <xf numFmtId="0" fontId="11" fillId="0" borderId="1" xfId="0" applyFont="1" applyBorder="1" applyAlignment="1">
      <alignment horizontal="center" vertical="center"/>
    </xf>
    <xf numFmtId="0" fontId="3" fillId="0" borderId="1" xfId="0" applyFont="1" applyBorder="1" applyAlignment="1">
      <alignment horizontal="center" vertical="center" wrapText="1"/>
    </xf>
    <xf numFmtId="0" fontId="5" fillId="0" borderId="0" xfId="0" applyFont="1" applyBorder="1" applyAlignment="1">
      <alignment vertical="center"/>
    </xf>
    <xf numFmtId="0" fontId="12" fillId="2" borderId="1" xfId="0" applyFont="1" applyFill="1" applyBorder="1" applyAlignment="1">
      <alignment horizontal="center" vertical="center"/>
    </xf>
    <xf numFmtId="0" fontId="3" fillId="5" borderId="1" xfId="0" applyFont="1" applyFill="1" applyBorder="1" applyAlignment="1">
      <alignment horizontal="center" vertical="center"/>
    </xf>
    <xf numFmtId="0" fontId="10" fillId="5" borderId="1" xfId="0" applyFont="1" applyFill="1" applyBorder="1" applyAlignment="1">
      <alignment horizontal="center" vertical="center"/>
    </xf>
    <xf numFmtId="4" fontId="10" fillId="0" borderId="1" xfId="0" applyNumberFormat="1" applyFont="1" applyBorder="1" applyAlignment="1">
      <alignment horizontal="center" vertical="center"/>
    </xf>
    <xf numFmtId="4" fontId="3" fillId="0" borderId="1" xfId="0" applyNumberFormat="1" applyFont="1" applyBorder="1" applyAlignment="1">
      <alignment horizontal="center" vertical="center"/>
    </xf>
    <xf numFmtId="4" fontId="3" fillId="3" borderId="1" xfId="0" applyNumberFormat="1" applyFont="1" applyFill="1" applyBorder="1" applyAlignment="1">
      <alignment horizontal="center" vertical="center"/>
    </xf>
    <xf numFmtId="4" fontId="14" fillId="4" borderId="1" xfId="0" applyNumberFormat="1" applyFont="1" applyFill="1" applyBorder="1" applyAlignment="1">
      <alignment horizontal="center" vertical="center"/>
    </xf>
    <xf numFmtId="4" fontId="5" fillId="0" borderId="0" xfId="0" applyNumberFormat="1" applyFont="1" applyAlignment="1">
      <alignment vertical="center"/>
    </xf>
    <xf numFmtId="0" fontId="10" fillId="0" borderId="0" xfId="0" applyFont="1" applyAlignment="1">
      <alignment horizontal="center" vertical="center"/>
    </xf>
    <xf numFmtId="4" fontId="5" fillId="0" borderId="0" xfId="0" applyNumberFormat="1" applyFont="1" applyAlignment="1">
      <alignment horizontal="center" vertical="center"/>
    </xf>
    <xf numFmtId="4" fontId="10" fillId="0" borderId="0" xfId="0" applyNumberFormat="1" applyFont="1" applyAlignment="1">
      <alignment horizontal="center" vertical="center"/>
    </xf>
    <xf numFmtId="0" fontId="5" fillId="0" borderId="0" xfId="0" applyFont="1" applyAlignment="1">
      <alignment horizontal="center"/>
    </xf>
    <xf numFmtId="4" fontId="11" fillId="0" borderId="1" xfId="0" applyNumberFormat="1" applyFont="1" applyBorder="1" applyAlignment="1">
      <alignment horizontal="center" vertical="center"/>
    </xf>
    <xf numFmtId="4" fontId="11" fillId="3" borderId="1" xfId="0" applyNumberFormat="1" applyFont="1" applyFill="1" applyBorder="1" applyAlignment="1">
      <alignment horizontal="center" vertical="center"/>
    </xf>
    <xf numFmtId="4" fontId="10" fillId="0" borderId="1" xfId="0" applyNumberFormat="1" applyFont="1" applyBorder="1" applyAlignment="1">
      <alignment horizontal="center" vertical="center" wrapText="1"/>
    </xf>
    <xf numFmtId="0" fontId="10" fillId="0" borderId="1" xfId="0" applyFont="1" applyBorder="1" applyAlignment="1">
      <alignment horizontal="left" vertical="center" wrapText="1"/>
    </xf>
    <xf numFmtId="0" fontId="1" fillId="7" borderId="1" xfId="0" applyFont="1" applyFill="1" applyBorder="1" applyAlignment="1">
      <alignment horizontal="center" vertical="center"/>
    </xf>
    <xf numFmtId="0" fontId="4" fillId="7" borderId="1" xfId="0" applyFont="1" applyFill="1" applyBorder="1" applyAlignment="1">
      <alignment horizontal="center" vertical="center" textRotation="90" wrapText="1"/>
    </xf>
    <xf numFmtId="4" fontId="5" fillId="0" borderId="1" xfId="0" applyNumberFormat="1" applyFont="1" applyBorder="1" applyAlignment="1">
      <alignment horizontal="center" vertical="center"/>
    </xf>
    <xf numFmtId="4" fontId="5" fillId="0" borderId="1" xfId="0" applyNumberFormat="1" applyFont="1" applyBorder="1" applyAlignment="1">
      <alignment vertical="center"/>
    </xf>
    <xf numFmtId="4" fontId="7" fillId="0" borderId="1" xfId="0" applyNumberFormat="1" applyFont="1" applyBorder="1" applyAlignment="1">
      <alignment horizontal="center" vertical="center"/>
    </xf>
    <xf numFmtId="4" fontId="5" fillId="0" borderId="5" xfId="0" applyNumberFormat="1" applyFont="1" applyBorder="1" applyAlignment="1">
      <alignment vertical="center"/>
    </xf>
    <xf numFmtId="4" fontId="5" fillId="0" borderId="5" xfId="0" applyNumberFormat="1" applyFont="1" applyBorder="1" applyAlignment="1">
      <alignment horizontal="center" vertical="center"/>
    </xf>
    <xf numFmtId="4" fontId="5" fillId="0" borderId="1" xfId="0" quotePrefix="1" applyNumberFormat="1" applyFont="1" applyBorder="1" applyAlignment="1">
      <alignment horizontal="center" vertical="center"/>
    </xf>
    <xf numFmtId="0" fontId="5" fillId="0" borderId="1" xfId="0" applyFont="1" applyBorder="1" applyAlignment="1">
      <alignment vertical="center" wrapText="1"/>
    </xf>
    <xf numFmtId="0" fontId="17" fillId="0" borderId="0" xfId="0" applyFont="1"/>
    <xf numFmtId="0" fontId="12" fillId="2" borderId="1" xfId="0" applyFont="1" applyFill="1" applyBorder="1" applyAlignment="1">
      <alignment horizontal="center" vertical="center"/>
    </xf>
    <xf numFmtId="0" fontId="3" fillId="3" borderId="1" xfId="0" applyFont="1" applyFill="1" applyBorder="1" applyAlignment="1">
      <alignment horizontal="center" vertical="center"/>
    </xf>
    <xf numFmtId="0" fontId="8" fillId="2" borderId="1" xfId="0" applyFont="1" applyFill="1" applyBorder="1" applyAlignment="1">
      <alignment horizontal="center" vertical="center"/>
    </xf>
    <xf numFmtId="0" fontId="8" fillId="4" borderId="1" xfId="0" applyFont="1" applyFill="1" applyBorder="1" applyAlignment="1">
      <alignment horizontal="center" vertical="center"/>
    </xf>
    <xf numFmtId="0" fontId="5" fillId="0" borderId="1" xfId="0" applyFont="1" applyBorder="1" applyAlignment="1">
      <alignment horizontal="center"/>
    </xf>
    <xf numFmtId="0" fontId="5" fillId="0" borderId="1" xfId="0" applyFont="1" applyBorder="1" applyAlignment="1">
      <alignment horizontal="center" wrapText="1"/>
    </xf>
    <xf numFmtId="0" fontId="6" fillId="8" borderId="1" xfId="0" applyFont="1" applyFill="1" applyBorder="1" applyAlignment="1">
      <alignment horizontal="center" vertical="center"/>
    </xf>
    <xf numFmtId="0" fontId="1" fillId="8" borderId="1" xfId="0" applyFont="1" applyFill="1" applyBorder="1" applyAlignment="1">
      <alignment horizontal="center" vertical="center"/>
    </xf>
    <xf numFmtId="0" fontId="1" fillId="8"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5" fillId="0" borderId="1" xfId="0" applyFont="1" applyBorder="1" applyAlignment="1">
      <alignment wrapText="1"/>
    </xf>
    <xf numFmtId="0" fontId="9" fillId="8" borderId="1" xfId="0" applyFont="1" applyFill="1" applyBorder="1" applyAlignment="1">
      <alignment horizontal="center" vertical="center"/>
    </xf>
    <xf numFmtId="4" fontId="11" fillId="10" borderId="1" xfId="0" applyNumberFormat="1" applyFont="1" applyFill="1" applyBorder="1" applyAlignment="1">
      <alignment horizontal="center" vertical="center"/>
    </xf>
    <xf numFmtId="0" fontId="5" fillId="10" borderId="1" xfId="0" applyFont="1" applyFill="1" applyBorder="1" applyAlignment="1">
      <alignment horizontal="center" vertical="center"/>
    </xf>
    <xf numFmtId="0" fontId="5" fillId="11" borderId="1" xfId="0" applyFont="1" applyFill="1" applyBorder="1" applyAlignment="1">
      <alignment horizontal="center" vertical="center"/>
    </xf>
    <xf numFmtId="0" fontId="5" fillId="6" borderId="1" xfId="0" applyFont="1" applyFill="1" applyBorder="1" applyAlignment="1">
      <alignment horizontal="center" vertical="center"/>
    </xf>
    <xf numFmtId="4" fontId="10" fillId="10" borderId="1" xfId="0" applyNumberFormat="1" applyFont="1" applyFill="1" applyBorder="1" applyAlignment="1">
      <alignment horizontal="center" vertical="center"/>
    </xf>
    <xf numFmtId="4" fontId="11" fillId="11" borderId="1" xfId="0" applyNumberFormat="1" applyFont="1" applyFill="1" applyBorder="1" applyAlignment="1">
      <alignment horizontal="center" vertical="center"/>
    </xf>
    <xf numFmtId="0" fontId="7" fillId="0" borderId="1" xfId="0" applyFont="1" applyBorder="1" applyAlignment="1">
      <alignment horizontal="center" vertical="center"/>
    </xf>
    <xf numFmtId="0" fontId="10" fillId="0" borderId="0" xfId="0" applyFont="1" applyFill="1" applyBorder="1" applyAlignment="1">
      <alignment vertical="center"/>
    </xf>
    <xf numFmtId="0" fontId="3" fillId="0" borderId="0" xfId="0" applyFont="1" applyFill="1" applyBorder="1" applyAlignment="1">
      <alignment horizontal="center" vertical="center"/>
    </xf>
    <xf numFmtId="0" fontId="12" fillId="0" borderId="0" xfId="0" applyFont="1" applyFill="1" applyBorder="1" applyAlignment="1">
      <alignment horizontal="center" vertical="center" wrapText="1"/>
    </xf>
    <xf numFmtId="0" fontId="10" fillId="0" borderId="0" xfId="0" applyFont="1" applyFill="1" applyBorder="1" applyAlignment="1">
      <alignment horizontal="left" vertical="center"/>
    </xf>
    <xf numFmtId="0" fontId="3" fillId="0" borderId="0" xfId="0" applyFont="1" applyFill="1" applyBorder="1" applyAlignment="1">
      <alignment vertical="center"/>
    </xf>
    <xf numFmtId="0" fontId="11" fillId="0" borderId="0" xfId="0" applyFont="1" applyFill="1" applyBorder="1" applyAlignment="1">
      <alignment horizontal="center" vertical="center"/>
    </xf>
    <xf numFmtId="0" fontId="10" fillId="0" borderId="2" xfId="0" applyFont="1" applyBorder="1" applyAlignment="1">
      <alignment vertical="center"/>
    </xf>
    <xf numFmtId="0" fontId="3" fillId="0" borderId="2" xfId="0" applyFont="1" applyBorder="1" applyAlignment="1">
      <alignment horizontal="center" vertical="center"/>
    </xf>
    <xf numFmtId="0" fontId="3" fillId="0" borderId="2" xfId="0" applyFont="1" applyBorder="1" applyAlignment="1">
      <alignment vertical="center"/>
    </xf>
    <xf numFmtId="0" fontId="3" fillId="3" borderId="2" xfId="0" applyFont="1" applyFill="1" applyBorder="1" applyAlignment="1">
      <alignment horizontal="center" vertical="center"/>
    </xf>
    <xf numFmtId="0" fontId="11" fillId="10" borderId="2" xfId="0" applyFont="1" applyFill="1" applyBorder="1" applyAlignment="1">
      <alignment horizontal="center" vertical="center"/>
    </xf>
    <xf numFmtId="0" fontId="5" fillId="0" borderId="4" xfId="0" applyFont="1" applyBorder="1" applyAlignment="1">
      <alignment horizontal="center"/>
    </xf>
    <xf numFmtId="0" fontId="5" fillId="0" borderId="4" xfId="0" applyFont="1" applyBorder="1" applyAlignment="1">
      <alignment horizontal="center" vertical="center"/>
    </xf>
    <xf numFmtId="0" fontId="5" fillId="0" borderId="0" xfId="0" applyFont="1" applyFill="1" applyBorder="1" applyAlignment="1">
      <alignment vertical="center"/>
    </xf>
    <xf numFmtId="0" fontId="8" fillId="0" borderId="0" xfId="0" applyFont="1" applyFill="1" applyBorder="1" applyAlignment="1">
      <alignment horizontal="center" vertical="center" wrapText="1"/>
    </xf>
    <xf numFmtId="0" fontId="5" fillId="0" borderId="0" xfId="0" applyFont="1" applyFill="1" applyBorder="1" applyAlignment="1">
      <alignment horizontal="left" vertical="center"/>
    </xf>
    <xf numFmtId="4" fontId="14" fillId="10" borderId="1" xfId="0" applyNumberFormat="1" applyFont="1" applyFill="1" applyBorder="1" applyAlignment="1">
      <alignment horizontal="center" vertical="center"/>
    </xf>
    <xf numFmtId="0" fontId="11" fillId="11" borderId="2" xfId="0" applyFont="1" applyFill="1" applyBorder="1" applyAlignment="1">
      <alignment horizontal="center" vertical="center"/>
    </xf>
    <xf numFmtId="4" fontId="10" fillId="11" borderId="1" xfId="0" applyNumberFormat="1" applyFont="1" applyFill="1" applyBorder="1" applyAlignment="1">
      <alignment horizontal="center" vertical="center"/>
    </xf>
    <xf numFmtId="0" fontId="8" fillId="4" borderId="1" xfId="0" applyFont="1" applyFill="1" applyBorder="1" applyAlignment="1">
      <alignment vertical="center"/>
    </xf>
    <xf numFmtId="0" fontId="5" fillId="4" borderId="1" xfId="0" applyFont="1" applyFill="1" applyBorder="1" applyAlignment="1">
      <alignment vertical="center"/>
    </xf>
    <xf numFmtId="0" fontId="8" fillId="4" borderId="1" xfId="0" applyFont="1" applyFill="1" applyBorder="1" applyAlignment="1">
      <alignment vertical="center" wrapText="1"/>
    </xf>
    <xf numFmtId="0" fontId="1" fillId="0" borderId="1" xfId="0" applyFont="1" applyBorder="1" applyAlignment="1">
      <alignment vertical="center"/>
    </xf>
    <xf numFmtId="0" fontId="16" fillId="0" borderId="1" xfId="0" applyFont="1" applyBorder="1" applyAlignment="1">
      <alignment horizontal="center" wrapText="1"/>
    </xf>
    <xf numFmtId="0" fontId="5" fillId="0" borderId="1" xfId="0" applyFont="1" applyBorder="1" applyAlignment="1">
      <alignment horizontal="left" vertical="center"/>
    </xf>
    <xf numFmtId="0" fontId="5" fillId="0" borderId="1" xfId="0" applyFont="1" applyBorder="1" applyAlignment="1">
      <alignment horizontal="center" vertical="center" wrapText="1"/>
    </xf>
    <xf numFmtId="0" fontId="1" fillId="0" borderId="1" xfId="0" applyFont="1" applyBorder="1" applyAlignment="1">
      <alignment vertical="center" wrapText="1"/>
    </xf>
    <xf numFmtId="0" fontId="0" fillId="0" borderId="1" xfId="0" applyBorder="1" applyAlignment="1">
      <alignment horizontal="center" wrapText="1"/>
    </xf>
    <xf numFmtId="0" fontId="5" fillId="0" borderId="1" xfId="0" applyFont="1" applyBorder="1" applyAlignment="1">
      <alignment horizontal="center" wrapText="1"/>
    </xf>
    <xf numFmtId="0" fontId="5" fillId="0" borderId="0" xfId="0" applyFont="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xf>
    <xf numFmtId="0" fontId="5" fillId="0" borderId="8" xfId="0" applyFont="1" applyBorder="1" applyAlignment="1">
      <alignment horizontal="center"/>
    </xf>
    <xf numFmtId="0" fontId="5" fillId="0" borderId="9" xfId="0" applyFont="1" applyBorder="1" applyAlignment="1">
      <alignment horizontal="center"/>
    </xf>
    <xf numFmtId="0" fontId="5" fillId="0" borderId="10" xfId="0" applyFont="1" applyBorder="1" applyAlignment="1">
      <alignment horizontal="center"/>
    </xf>
    <xf numFmtId="0" fontId="5" fillId="0" borderId="7"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10" xfId="0" applyFont="1" applyFill="1" applyBorder="1" applyAlignment="1">
      <alignment horizontal="center" vertical="center"/>
    </xf>
    <xf numFmtId="0" fontId="18" fillId="0" borderId="11" xfId="0" applyFont="1" applyBorder="1" applyAlignment="1">
      <alignment horizontal="center" vertical="center"/>
    </xf>
    <xf numFmtId="0" fontId="18" fillId="0" borderId="12"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7"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0" xfId="0" applyFont="1" applyBorder="1" applyAlignment="1">
      <alignment horizontal="center" vertical="center" wrapText="1"/>
    </xf>
    <xf numFmtId="0" fontId="12" fillId="2" borderId="2" xfId="0" applyFont="1" applyFill="1" applyBorder="1" applyAlignment="1">
      <alignment horizontal="center" vertical="center" wrapText="1"/>
    </xf>
    <xf numFmtId="0" fontId="13" fillId="3" borderId="1" xfId="0" applyFont="1" applyFill="1" applyBorder="1" applyAlignment="1">
      <alignment horizontal="left" vertical="center"/>
    </xf>
    <xf numFmtId="0" fontId="10" fillId="3" borderId="1" xfId="0" applyFont="1" applyFill="1" applyBorder="1" applyAlignment="1">
      <alignment horizontal="left" vertical="center"/>
    </xf>
    <xf numFmtId="0" fontId="3" fillId="3"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4" fillId="4" borderId="2" xfId="0" applyFont="1" applyFill="1" applyBorder="1" applyAlignment="1">
      <alignment horizontal="left" vertical="center" wrapText="1"/>
    </xf>
    <xf numFmtId="0" fontId="14" fillId="4" borderId="3" xfId="0" applyFont="1" applyFill="1" applyBorder="1" applyAlignment="1">
      <alignment horizontal="left" vertical="center" wrapText="1"/>
    </xf>
    <xf numFmtId="0" fontId="14" fillId="4" borderId="4" xfId="0" applyFont="1" applyFill="1" applyBorder="1" applyAlignment="1">
      <alignment horizontal="left" vertical="center" wrapText="1"/>
    </xf>
    <xf numFmtId="0" fontId="5" fillId="0" borderId="6" xfId="0" applyFont="1" applyBorder="1" applyAlignment="1">
      <alignment horizontal="center"/>
    </xf>
    <xf numFmtId="0" fontId="5" fillId="0" borderId="6" xfId="0" applyFont="1" applyBorder="1" applyAlignment="1">
      <alignment horizontal="center" vertical="center"/>
    </xf>
    <xf numFmtId="0" fontId="13" fillId="3" borderId="1" xfId="0" applyFont="1" applyFill="1" applyBorder="1" applyAlignment="1">
      <alignment horizontal="left"/>
    </xf>
    <xf numFmtId="0" fontId="10" fillId="3" borderId="1" xfId="0" applyFont="1" applyFill="1" applyBorder="1" applyAlignment="1">
      <alignment horizontal="left"/>
    </xf>
    <xf numFmtId="0" fontId="11" fillId="3" borderId="1" xfId="0" applyFont="1" applyFill="1" applyBorder="1" applyAlignment="1">
      <alignment horizontal="center" vertical="center" wrapText="1"/>
    </xf>
    <xf numFmtId="0" fontId="12" fillId="2" borderId="1" xfId="0" applyFont="1" applyFill="1" applyBorder="1" applyAlignment="1">
      <alignment horizontal="center" vertical="center"/>
    </xf>
    <xf numFmtId="0" fontId="10" fillId="2" borderId="1" xfId="0" applyFont="1" applyFill="1" applyBorder="1" applyAlignment="1">
      <alignment horizontal="center" vertical="center"/>
    </xf>
    <xf numFmtId="4" fontId="12" fillId="2" borderId="1" xfId="0" applyNumberFormat="1" applyFont="1" applyFill="1" applyBorder="1" applyAlignment="1">
      <alignment horizontal="center" vertical="center" wrapText="1"/>
    </xf>
    <xf numFmtId="0" fontId="12" fillId="2" borderId="1" xfId="0" applyFont="1" applyFill="1" applyBorder="1" applyAlignment="1">
      <alignment horizontal="center" vertical="center" wrapText="1"/>
    </xf>
    <xf numFmtId="0" fontId="3" fillId="3" borderId="1" xfId="0" applyFont="1" applyFill="1" applyBorder="1" applyAlignment="1">
      <alignment horizontal="center" wrapText="1"/>
    </xf>
    <xf numFmtId="0" fontId="10" fillId="3" borderId="1" xfId="0" applyFont="1" applyFill="1" applyBorder="1" applyAlignment="1">
      <alignment horizontal="center" wrapText="1"/>
    </xf>
    <xf numFmtId="0" fontId="14" fillId="4" borderId="2" xfId="0" applyFont="1" applyFill="1" applyBorder="1" applyAlignment="1">
      <alignment horizontal="left" wrapText="1"/>
    </xf>
    <xf numFmtId="0" fontId="14" fillId="4" borderId="3" xfId="0" applyFont="1" applyFill="1" applyBorder="1" applyAlignment="1">
      <alignment horizontal="left" wrapText="1"/>
    </xf>
    <xf numFmtId="0" fontId="14" fillId="4" borderId="4" xfId="0" applyFont="1" applyFill="1" applyBorder="1" applyAlignment="1">
      <alignment horizontal="left" wrapText="1"/>
    </xf>
    <xf numFmtId="0" fontId="8" fillId="2" borderId="1" xfId="0" applyFont="1" applyFill="1" applyBorder="1" applyAlignment="1">
      <alignment horizontal="center" vertical="center"/>
    </xf>
    <xf numFmtId="0" fontId="5" fillId="2" borderId="1" xfId="0" applyFont="1" applyFill="1" applyBorder="1" applyAlignment="1">
      <alignment horizontal="center" vertical="center"/>
    </xf>
    <xf numFmtId="0" fontId="9" fillId="3" borderId="1" xfId="0" applyFont="1" applyFill="1" applyBorder="1" applyAlignment="1">
      <alignment horizontal="left" vertical="center"/>
    </xf>
    <xf numFmtId="0" fontId="5" fillId="3" borderId="1" xfId="0" applyFont="1" applyFill="1" applyBorder="1" applyAlignment="1">
      <alignment horizontal="left" vertical="center"/>
    </xf>
    <xf numFmtId="0" fontId="6" fillId="8" borderId="4" xfId="0" applyFont="1" applyFill="1" applyBorder="1" applyAlignment="1">
      <alignment horizontal="center" vertical="center" wrapText="1"/>
    </xf>
    <xf numFmtId="0" fontId="6" fillId="8" borderId="1" xfId="0" applyFont="1" applyFill="1" applyBorder="1" applyAlignment="1">
      <alignment horizontal="center" vertical="center" wrapText="1"/>
    </xf>
    <xf numFmtId="0" fontId="9" fillId="3" borderId="1" xfId="0" applyFont="1" applyFill="1" applyBorder="1" applyAlignment="1">
      <alignment horizontal="left"/>
    </xf>
    <xf numFmtId="0" fontId="5" fillId="3" borderId="1" xfId="0" applyFont="1" applyFill="1" applyBorder="1" applyAlignment="1">
      <alignment horizontal="left"/>
    </xf>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8" fillId="2" borderId="2" xfId="0" applyFont="1" applyFill="1" applyBorder="1" applyAlignment="1">
      <alignment horizontal="center" vertical="center" wrapText="1"/>
    </xf>
    <xf numFmtId="0" fontId="14" fillId="4" borderId="1" xfId="0" applyFont="1" applyFill="1" applyBorder="1" applyAlignment="1">
      <alignment horizontal="center" wrapText="1"/>
    </xf>
    <xf numFmtId="0" fontId="12" fillId="3" borderId="1" xfId="0" applyFont="1" applyFill="1" applyBorder="1" applyAlignment="1">
      <alignment horizontal="left" vertical="center" wrapText="1"/>
    </xf>
    <xf numFmtId="0" fontId="3" fillId="3" borderId="1" xfId="0" applyFont="1" applyFill="1" applyBorder="1" applyAlignment="1">
      <alignment horizontal="center" vertical="center"/>
    </xf>
    <xf numFmtId="0" fontId="10" fillId="3" borderId="1" xfId="0" applyFont="1" applyFill="1" applyBorder="1" applyAlignment="1">
      <alignment horizontal="center" vertical="center"/>
    </xf>
    <xf numFmtId="0" fontId="9" fillId="8" borderId="1" xfId="0" applyFont="1" applyFill="1" applyBorder="1" applyAlignment="1">
      <alignment horizontal="center" vertical="center"/>
    </xf>
    <xf numFmtId="4" fontId="9" fillId="8" borderId="1" xfId="0" applyNumberFormat="1" applyFont="1" applyFill="1" applyBorder="1" applyAlignment="1">
      <alignment horizontal="center" vertical="center" wrapText="1"/>
    </xf>
    <xf numFmtId="0" fontId="9" fillId="9" borderId="1" xfId="0" applyFont="1" applyFill="1" applyBorder="1" applyAlignment="1">
      <alignment horizontal="left"/>
    </xf>
    <xf numFmtId="0" fontId="1" fillId="7" borderId="2"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1" fillId="7" borderId="4"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1" fillId="7" borderId="1" xfId="0" applyFont="1" applyFill="1" applyBorder="1" applyAlignment="1">
      <alignment horizontal="center" vertical="center"/>
    </xf>
  </cellXfs>
  <cellStyles count="1">
    <cellStyle name="Normal" xfId="0" builtinId="0"/>
  </cellStyles>
  <dxfs count="0"/>
  <tableStyles count="0" defaultTableStyle="TableStyleMedium9" defaultPivotStyle="PivotStyleLight16"/>
  <colors>
    <mruColors>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emf"/><Relationship Id="rId4"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7</xdr:col>
      <xdr:colOff>161925</xdr:colOff>
      <xdr:row>6</xdr:row>
      <xdr:rowOff>361950</xdr:rowOff>
    </xdr:from>
    <xdr:to>
      <xdr:col>7</xdr:col>
      <xdr:colOff>581025</xdr:colOff>
      <xdr:row>6</xdr:row>
      <xdr:rowOff>828675</xdr:rowOff>
    </xdr:to>
    <xdr:sp macro="" textlink="">
      <xdr:nvSpPr>
        <xdr:cNvPr id="14" name="17 Decisión">
          <a:extLst>
            <a:ext uri="{FF2B5EF4-FFF2-40B4-BE49-F238E27FC236}">
              <a16:creationId xmlns:a16="http://schemas.microsoft.com/office/drawing/2014/main" id="{00000000-0008-0000-0000-00000E000000}"/>
            </a:ext>
          </a:extLst>
        </xdr:cNvPr>
        <xdr:cNvSpPr/>
      </xdr:nvSpPr>
      <xdr:spPr>
        <a:xfrm>
          <a:off x="7496175" y="2476500"/>
          <a:ext cx="419100" cy="466725"/>
        </a:xfrm>
        <a:prstGeom prst="flowChartDecision">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s-CO"/>
        </a:p>
      </xdr:txBody>
    </xdr:sp>
    <xdr:clientData/>
  </xdr:twoCellAnchor>
  <xdr:twoCellAnchor>
    <xdr:from>
      <xdr:col>7</xdr:col>
      <xdr:colOff>142875</xdr:colOff>
      <xdr:row>11</xdr:row>
      <xdr:rowOff>38100</xdr:rowOff>
    </xdr:from>
    <xdr:to>
      <xdr:col>7</xdr:col>
      <xdr:colOff>600075</xdr:colOff>
      <xdr:row>11</xdr:row>
      <xdr:rowOff>523875</xdr:rowOff>
    </xdr:to>
    <xdr:sp macro="" textlink="">
      <xdr:nvSpPr>
        <xdr:cNvPr id="27" name="17 Decisión">
          <a:extLst>
            <a:ext uri="{FF2B5EF4-FFF2-40B4-BE49-F238E27FC236}">
              <a16:creationId xmlns:a16="http://schemas.microsoft.com/office/drawing/2014/main" id="{00000000-0008-0000-0000-00001B000000}"/>
            </a:ext>
          </a:extLst>
        </xdr:cNvPr>
        <xdr:cNvSpPr/>
      </xdr:nvSpPr>
      <xdr:spPr>
        <a:xfrm>
          <a:off x="7477125" y="6762750"/>
          <a:ext cx="457200" cy="485775"/>
        </a:xfrm>
        <a:prstGeom prst="flowChartDecision">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s-CO"/>
        </a:p>
      </xdr:txBody>
    </xdr:sp>
    <xdr:clientData/>
  </xdr:twoCellAnchor>
  <xdr:twoCellAnchor>
    <xdr:from>
      <xdr:col>7</xdr:col>
      <xdr:colOff>123825</xdr:colOff>
      <xdr:row>12</xdr:row>
      <xdr:rowOff>104775</xdr:rowOff>
    </xdr:from>
    <xdr:to>
      <xdr:col>7</xdr:col>
      <xdr:colOff>581025</xdr:colOff>
      <xdr:row>12</xdr:row>
      <xdr:rowOff>539750</xdr:rowOff>
    </xdr:to>
    <xdr:sp macro="" textlink="">
      <xdr:nvSpPr>
        <xdr:cNvPr id="28" name="7 Decisión">
          <a:extLst>
            <a:ext uri="{FF2B5EF4-FFF2-40B4-BE49-F238E27FC236}">
              <a16:creationId xmlns:a16="http://schemas.microsoft.com/office/drawing/2014/main" id="{00000000-0008-0000-0000-00001C000000}"/>
            </a:ext>
          </a:extLst>
        </xdr:cNvPr>
        <xdr:cNvSpPr/>
      </xdr:nvSpPr>
      <xdr:spPr>
        <a:xfrm>
          <a:off x="7458075" y="7477125"/>
          <a:ext cx="457200" cy="434975"/>
        </a:xfrm>
        <a:prstGeom prst="flowChartDecision">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s-CO"/>
        </a:p>
      </xdr:txBody>
    </xdr:sp>
    <xdr:clientData/>
  </xdr:twoCellAnchor>
  <xdr:twoCellAnchor editAs="oneCell">
    <xdr:from>
      <xdr:col>11</xdr:col>
      <xdr:colOff>304800</xdr:colOff>
      <xdr:row>6</xdr:row>
      <xdr:rowOff>247650</xdr:rowOff>
    </xdr:from>
    <xdr:to>
      <xdr:col>11</xdr:col>
      <xdr:colOff>761201</xdr:colOff>
      <xdr:row>6</xdr:row>
      <xdr:rowOff>730411</xdr:rowOff>
    </xdr:to>
    <xdr:pic>
      <xdr:nvPicPr>
        <xdr:cNvPr id="4" name="Imagen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12592050" y="1971675"/>
          <a:ext cx="456401" cy="482761"/>
        </a:xfrm>
        <a:prstGeom prst="rect">
          <a:avLst/>
        </a:prstGeom>
      </xdr:spPr>
    </xdr:pic>
    <xdr:clientData/>
  </xdr:twoCellAnchor>
  <xdr:twoCellAnchor editAs="oneCell">
    <xdr:from>
      <xdr:col>11</xdr:col>
      <xdr:colOff>247650</xdr:colOff>
      <xdr:row>7</xdr:row>
      <xdr:rowOff>285750</xdr:rowOff>
    </xdr:from>
    <xdr:to>
      <xdr:col>11</xdr:col>
      <xdr:colOff>723179</xdr:colOff>
      <xdr:row>7</xdr:row>
      <xdr:rowOff>759745</xdr:rowOff>
    </xdr:to>
    <xdr:pic>
      <xdr:nvPicPr>
        <xdr:cNvPr id="6" name="Imagen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2"/>
        <a:stretch>
          <a:fillRect/>
        </a:stretch>
      </xdr:blipFill>
      <xdr:spPr>
        <a:xfrm>
          <a:off x="12534900" y="3181350"/>
          <a:ext cx="475529" cy="473995"/>
        </a:xfrm>
        <a:prstGeom prst="rect">
          <a:avLst/>
        </a:prstGeom>
      </xdr:spPr>
    </xdr:pic>
    <xdr:clientData/>
  </xdr:twoCellAnchor>
  <xdr:twoCellAnchor>
    <xdr:from>
      <xdr:col>11</xdr:col>
      <xdr:colOff>276225</xdr:colOff>
      <xdr:row>8</xdr:row>
      <xdr:rowOff>142875</xdr:rowOff>
    </xdr:from>
    <xdr:to>
      <xdr:col>11</xdr:col>
      <xdr:colOff>702945</xdr:colOff>
      <xdr:row>8</xdr:row>
      <xdr:rowOff>609600</xdr:rowOff>
    </xdr:to>
    <xdr:sp macro="" textlink="">
      <xdr:nvSpPr>
        <xdr:cNvPr id="15" name="7 Decisión">
          <a:extLst>
            <a:ext uri="{FF2B5EF4-FFF2-40B4-BE49-F238E27FC236}">
              <a16:creationId xmlns:a16="http://schemas.microsoft.com/office/drawing/2014/main" id="{00000000-0008-0000-0000-00000F000000}"/>
            </a:ext>
          </a:extLst>
        </xdr:cNvPr>
        <xdr:cNvSpPr/>
      </xdr:nvSpPr>
      <xdr:spPr>
        <a:xfrm>
          <a:off x="12658725" y="4124325"/>
          <a:ext cx="426720" cy="466725"/>
        </a:xfrm>
        <a:prstGeom prst="flowChartDecision">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s-CO"/>
        </a:p>
      </xdr:txBody>
    </xdr:sp>
    <xdr:clientData/>
  </xdr:twoCellAnchor>
  <xdr:twoCellAnchor editAs="oneCell">
    <xdr:from>
      <xdr:col>7</xdr:col>
      <xdr:colOff>142875</xdr:colOff>
      <xdr:row>5</xdr:row>
      <xdr:rowOff>257175</xdr:rowOff>
    </xdr:from>
    <xdr:to>
      <xdr:col>7</xdr:col>
      <xdr:colOff>618404</xdr:colOff>
      <xdr:row>5</xdr:row>
      <xdr:rowOff>731170</xdr:rowOff>
    </xdr:to>
    <xdr:pic>
      <xdr:nvPicPr>
        <xdr:cNvPr id="17" name="Imagen 16">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2"/>
        <a:stretch>
          <a:fillRect/>
        </a:stretch>
      </xdr:blipFill>
      <xdr:spPr>
        <a:xfrm>
          <a:off x="7477125" y="1457325"/>
          <a:ext cx="475529" cy="473995"/>
        </a:xfrm>
        <a:prstGeom prst="rect">
          <a:avLst/>
        </a:prstGeom>
      </xdr:spPr>
    </xdr:pic>
    <xdr:clientData/>
  </xdr:twoCellAnchor>
  <xdr:twoCellAnchor>
    <xdr:from>
      <xdr:col>7</xdr:col>
      <xdr:colOff>152400</xdr:colOff>
      <xdr:row>9</xdr:row>
      <xdr:rowOff>104775</xdr:rowOff>
    </xdr:from>
    <xdr:to>
      <xdr:col>7</xdr:col>
      <xdr:colOff>609600</xdr:colOff>
      <xdr:row>9</xdr:row>
      <xdr:rowOff>590550</xdr:rowOff>
    </xdr:to>
    <xdr:sp macro="" textlink="">
      <xdr:nvSpPr>
        <xdr:cNvPr id="19" name="17 Decisión">
          <a:extLst>
            <a:ext uri="{FF2B5EF4-FFF2-40B4-BE49-F238E27FC236}">
              <a16:creationId xmlns:a16="http://schemas.microsoft.com/office/drawing/2014/main" id="{00000000-0008-0000-0000-000013000000}"/>
            </a:ext>
          </a:extLst>
        </xdr:cNvPr>
        <xdr:cNvSpPr/>
      </xdr:nvSpPr>
      <xdr:spPr>
        <a:xfrm>
          <a:off x="7486650" y="5200650"/>
          <a:ext cx="457200" cy="485775"/>
        </a:xfrm>
        <a:prstGeom prst="flowChartDecision">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s-CO"/>
        </a:p>
      </xdr:txBody>
    </xdr:sp>
    <xdr:clientData/>
  </xdr:twoCellAnchor>
  <xdr:twoCellAnchor>
    <xdr:from>
      <xdr:col>7</xdr:col>
      <xdr:colOff>123825</xdr:colOff>
      <xdr:row>7</xdr:row>
      <xdr:rowOff>295275</xdr:rowOff>
    </xdr:from>
    <xdr:to>
      <xdr:col>7</xdr:col>
      <xdr:colOff>581025</xdr:colOff>
      <xdr:row>7</xdr:row>
      <xdr:rowOff>730250</xdr:rowOff>
    </xdr:to>
    <xdr:sp macro="" textlink="">
      <xdr:nvSpPr>
        <xdr:cNvPr id="22" name="7 Decisión">
          <a:extLst>
            <a:ext uri="{FF2B5EF4-FFF2-40B4-BE49-F238E27FC236}">
              <a16:creationId xmlns:a16="http://schemas.microsoft.com/office/drawing/2014/main" id="{00000000-0008-0000-0000-000016000000}"/>
            </a:ext>
          </a:extLst>
        </xdr:cNvPr>
        <xdr:cNvSpPr/>
      </xdr:nvSpPr>
      <xdr:spPr>
        <a:xfrm>
          <a:off x="7458075" y="3581400"/>
          <a:ext cx="457200" cy="434975"/>
        </a:xfrm>
        <a:prstGeom prst="flowChartDecision">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s-CO"/>
        </a:p>
      </xdr:txBody>
    </xdr:sp>
    <xdr:clientData/>
  </xdr:twoCellAnchor>
  <xdr:twoCellAnchor>
    <xdr:from>
      <xdr:col>7</xdr:col>
      <xdr:colOff>123825</xdr:colOff>
      <xdr:row>10</xdr:row>
      <xdr:rowOff>219075</xdr:rowOff>
    </xdr:from>
    <xdr:to>
      <xdr:col>7</xdr:col>
      <xdr:colOff>581025</xdr:colOff>
      <xdr:row>10</xdr:row>
      <xdr:rowOff>654050</xdr:rowOff>
    </xdr:to>
    <xdr:sp macro="" textlink="">
      <xdr:nvSpPr>
        <xdr:cNvPr id="23" name="7 Decisión">
          <a:extLst>
            <a:ext uri="{FF2B5EF4-FFF2-40B4-BE49-F238E27FC236}">
              <a16:creationId xmlns:a16="http://schemas.microsoft.com/office/drawing/2014/main" id="{00000000-0008-0000-0000-000017000000}"/>
            </a:ext>
          </a:extLst>
        </xdr:cNvPr>
        <xdr:cNvSpPr/>
      </xdr:nvSpPr>
      <xdr:spPr>
        <a:xfrm>
          <a:off x="7458075" y="5972175"/>
          <a:ext cx="457200" cy="434975"/>
        </a:xfrm>
        <a:prstGeom prst="flowChartDecision">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s-CO"/>
        </a:p>
      </xdr:txBody>
    </xdr:sp>
    <xdr:clientData/>
  </xdr:twoCellAnchor>
  <xdr:twoCellAnchor>
    <xdr:from>
      <xdr:col>7</xdr:col>
      <xdr:colOff>152400</xdr:colOff>
      <xdr:row>8</xdr:row>
      <xdr:rowOff>180975</xdr:rowOff>
    </xdr:from>
    <xdr:to>
      <xdr:col>7</xdr:col>
      <xdr:colOff>609600</xdr:colOff>
      <xdr:row>8</xdr:row>
      <xdr:rowOff>606425</xdr:rowOff>
    </xdr:to>
    <xdr:sp macro="" textlink="">
      <xdr:nvSpPr>
        <xdr:cNvPr id="29" name="7 Decisión">
          <a:extLst>
            <a:ext uri="{FF2B5EF4-FFF2-40B4-BE49-F238E27FC236}">
              <a16:creationId xmlns:a16="http://schemas.microsoft.com/office/drawing/2014/main" id="{00000000-0008-0000-0000-00001D000000}"/>
            </a:ext>
          </a:extLst>
        </xdr:cNvPr>
        <xdr:cNvSpPr/>
      </xdr:nvSpPr>
      <xdr:spPr>
        <a:xfrm>
          <a:off x="7486650" y="4552950"/>
          <a:ext cx="457200" cy="425450"/>
        </a:xfrm>
        <a:prstGeom prst="flowChartDecision">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s-CO"/>
        </a:p>
      </xdr:txBody>
    </xdr:sp>
    <xdr:clientData/>
  </xdr:twoCellAnchor>
  <xdr:twoCellAnchor>
    <xdr:from>
      <xdr:col>7</xdr:col>
      <xdr:colOff>142875</xdr:colOff>
      <xdr:row>13</xdr:row>
      <xdr:rowOff>38100</xdr:rowOff>
    </xdr:from>
    <xdr:to>
      <xdr:col>7</xdr:col>
      <xdr:colOff>600075</xdr:colOff>
      <xdr:row>13</xdr:row>
      <xdr:rowOff>523875</xdr:rowOff>
    </xdr:to>
    <xdr:sp macro="" textlink="">
      <xdr:nvSpPr>
        <xdr:cNvPr id="30" name="17 Decisión">
          <a:extLst>
            <a:ext uri="{FF2B5EF4-FFF2-40B4-BE49-F238E27FC236}">
              <a16:creationId xmlns:a16="http://schemas.microsoft.com/office/drawing/2014/main" id="{00000000-0008-0000-0000-00001E000000}"/>
            </a:ext>
          </a:extLst>
        </xdr:cNvPr>
        <xdr:cNvSpPr/>
      </xdr:nvSpPr>
      <xdr:spPr>
        <a:xfrm>
          <a:off x="7477125" y="6762750"/>
          <a:ext cx="457200" cy="485775"/>
        </a:xfrm>
        <a:prstGeom prst="flowChartDecision">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s-CO"/>
        </a:p>
      </xdr:txBody>
    </xdr:sp>
    <xdr:clientData/>
  </xdr:twoCellAnchor>
  <xdr:twoCellAnchor editAs="oneCell">
    <xdr:from>
      <xdr:col>6</xdr:col>
      <xdr:colOff>0</xdr:colOff>
      <xdr:row>5</xdr:row>
      <xdr:rowOff>0</xdr:rowOff>
    </xdr:from>
    <xdr:to>
      <xdr:col>6</xdr:col>
      <xdr:colOff>41105</xdr:colOff>
      <xdr:row>5</xdr:row>
      <xdr:rowOff>766276</xdr:rowOff>
    </xdr:to>
    <xdr:pic>
      <xdr:nvPicPr>
        <xdr:cNvPr id="16" name="Imagen 15">
          <a:extLst>
            <a:ext uri="{FF2B5EF4-FFF2-40B4-BE49-F238E27FC236}">
              <a16:creationId xmlns:a16="http://schemas.microsoft.com/office/drawing/2014/main" id="{2C7DB85B-DEE4-4929-9BE7-68887573FFBD}"/>
            </a:ext>
          </a:extLst>
        </xdr:cNvPr>
        <xdr:cNvPicPr>
          <a:picLocks noChangeAspect="1"/>
        </xdr:cNvPicPr>
      </xdr:nvPicPr>
      <xdr:blipFill rotWithShape="1">
        <a:blip xmlns:r="http://schemas.openxmlformats.org/officeDocument/2006/relationships" r:embed="rId3"/>
        <a:srcRect t="20392" b="21489"/>
        <a:stretch/>
      </xdr:blipFill>
      <xdr:spPr>
        <a:xfrm>
          <a:off x="6191250" y="1200150"/>
          <a:ext cx="41105" cy="766276"/>
        </a:xfrm>
        <a:prstGeom prst="rect">
          <a:avLst/>
        </a:prstGeom>
      </xdr:spPr>
    </xdr:pic>
    <xdr:clientData/>
  </xdr:twoCellAnchor>
  <xdr:twoCellAnchor editAs="oneCell">
    <xdr:from>
      <xdr:col>1</xdr:col>
      <xdr:colOff>163284</xdr:colOff>
      <xdr:row>1</xdr:row>
      <xdr:rowOff>163285</xdr:rowOff>
    </xdr:from>
    <xdr:to>
      <xdr:col>2</xdr:col>
      <xdr:colOff>1850571</xdr:colOff>
      <xdr:row>2</xdr:row>
      <xdr:rowOff>312964</xdr:rowOff>
    </xdr:to>
    <xdr:pic>
      <xdr:nvPicPr>
        <xdr:cNvPr id="21" name="Imagen 20">
          <a:extLst>
            <a:ext uri="{FF2B5EF4-FFF2-40B4-BE49-F238E27FC236}">
              <a16:creationId xmlns:a16="http://schemas.microsoft.com/office/drawing/2014/main" id="{04E3A77C-86A4-4C89-BD4F-25608CD66B18}"/>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326570" y="353785"/>
          <a:ext cx="2081894" cy="1143000"/>
        </a:xfrm>
        <a:prstGeom prst="rect">
          <a:avLst/>
        </a:prstGeom>
        <a:noFill/>
        <a:ln>
          <a:noFill/>
        </a:ln>
      </xdr:spPr>
    </xdr:pic>
    <xdr:clientData/>
  </xdr:twoCellAnchor>
  <xdr:twoCellAnchor editAs="oneCell">
    <xdr:from>
      <xdr:col>10</xdr:col>
      <xdr:colOff>476250</xdr:colOff>
      <xdr:row>1</xdr:row>
      <xdr:rowOff>163285</xdr:rowOff>
    </xdr:from>
    <xdr:to>
      <xdr:col>11</xdr:col>
      <xdr:colOff>381000</xdr:colOff>
      <xdr:row>2</xdr:row>
      <xdr:rowOff>272143</xdr:rowOff>
    </xdr:to>
    <xdr:pic>
      <xdr:nvPicPr>
        <xdr:cNvPr id="25" name="Imagen 24">
          <a:extLst>
            <a:ext uri="{FF2B5EF4-FFF2-40B4-BE49-F238E27FC236}">
              <a16:creationId xmlns:a16="http://schemas.microsoft.com/office/drawing/2014/main" id="{63306716-30BC-42BE-91CA-417DA6F8FE29}"/>
            </a:ext>
          </a:extLst>
        </xdr:cNvPr>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2038" t="4762" r="45331" b="11255"/>
        <a:stretch/>
      </xdr:blipFill>
      <xdr:spPr bwMode="auto">
        <a:xfrm>
          <a:off x="12396107" y="353785"/>
          <a:ext cx="2544536" cy="1102179"/>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428625</xdr:colOff>
      <xdr:row>30</xdr:row>
      <xdr:rowOff>95250</xdr:rowOff>
    </xdr:from>
    <xdr:to>
      <xdr:col>6</xdr:col>
      <xdr:colOff>1143000</xdr:colOff>
      <xdr:row>32</xdr:row>
      <xdr:rowOff>85725</xdr:rowOff>
    </xdr:to>
    <xdr:sp macro="" textlink="">
      <xdr:nvSpPr>
        <xdr:cNvPr id="2" name="1 Decisión">
          <a:extLst>
            <a:ext uri="{FF2B5EF4-FFF2-40B4-BE49-F238E27FC236}">
              <a16:creationId xmlns:a16="http://schemas.microsoft.com/office/drawing/2014/main" id="{00000000-0008-0000-0100-000002000000}"/>
            </a:ext>
          </a:extLst>
        </xdr:cNvPr>
        <xdr:cNvSpPr/>
      </xdr:nvSpPr>
      <xdr:spPr bwMode="auto">
        <a:xfrm>
          <a:off x="5829300" y="13354050"/>
          <a:ext cx="714375" cy="352425"/>
        </a:xfrm>
        <a:prstGeom prst="flowChartDecision">
          <a:avLst/>
        </a:prstGeom>
        <a:solidFill>
          <a:srgbClr val="FF0000"/>
        </a:solidFill>
        <a:ln w="9525">
          <a:solidFill>
            <a:srgbClr val="000000"/>
          </a:solidFill>
          <a:miter lim="800000"/>
          <a:headEnd/>
          <a:tailEnd/>
        </a:ln>
      </xdr:spPr>
      <xdr:txBody>
        <a:bodyPr rtlCol="0" anchor="ctr"/>
        <a:lstStyle/>
        <a:p>
          <a:pPr algn="ctr"/>
          <a:endParaRPr lang="es-ES" sz="1100"/>
        </a:p>
      </xdr:txBody>
    </xdr:sp>
    <xdr:clientData/>
  </xdr:twoCellAnchor>
  <xdr:twoCellAnchor>
    <xdr:from>
      <xdr:col>14</xdr:col>
      <xdr:colOff>228600</xdr:colOff>
      <xdr:row>29</xdr:row>
      <xdr:rowOff>171450</xdr:rowOff>
    </xdr:from>
    <xdr:to>
      <xdr:col>14</xdr:col>
      <xdr:colOff>942975</xdr:colOff>
      <xdr:row>31</xdr:row>
      <xdr:rowOff>161925</xdr:rowOff>
    </xdr:to>
    <xdr:sp macro="" textlink="">
      <xdr:nvSpPr>
        <xdr:cNvPr id="3" name="1 Decisión">
          <a:extLst>
            <a:ext uri="{FF2B5EF4-FFF2-40B4-BE49-F238E27FC236}">
              <a16:creationId xmlns:a16="http://schemas.microsoft.com/office/drawing/2014/main" id="{00000000-0008-0000-0100-000003000000}"/>
            </a:ext>
          </a:extLst>
        </xdr:cNvPr>
        <xdr:cNvSpPr/>
      </xdr:nvSpPr>
      <xdr:spPr bwMode="auto">
        <a:xfrm>
          <a:off x="5695950" y="11287125"/>
          <a:ext cx="714375" cy="352425"/>
        </a:xfrm>
        <a:prstGeom prst="flowChartDecision">
          <a:avLst/>
        </a:prstGeom>
        <a:solidFill>
          <a:srgbClr val="FF0000"/>
        </a:solidFill>
        <a:ln w="9525">
          <a:solidFill>
            <a:srgbClr val="000000"/>
          </a:solidFill>
          <a:miter lim="800000"/>
          <a:headEnd/>
          <a:tailEnd/>
        </a:ln>
      </xdr:spPr>
      <xdr:txBody>
        <a:bodyPr rtlCol="0" anchor="ctr"/>
        <a:lstStyle/>
        <a:p>
          <a:pPr algn="ctr"/>
          <a:endParaRPr lang="es-ES" sz="1100"/>
        </a:p>
      </xdr:txBody>
    </xdr:sp>
    <xdr:clientData/>
  </xdr:twoCellAnchor>
  <xdr:twoCellAnchor>
    <xdr:from>
      <xdr:col>21</xdr:col>
      <xdr:colOff>161925</xdr:colOff>
      <xdr:row>26</xdr:row>
      <xdr:rowOff>123825</xdr:rowOff>
    </xdr:from>
    <xdr:to>
      <xdr:col>21</xdr:col>
      <xdr:colOff>752475</xdr:colOff>
      <xdr:row>26</xdr:row>
      <xdr:rowOff>609600</xdr:rowOff>
    </xdr:to>
    <xdr:sp macro="" textlink="">
      <xdr:nvSpPr>
        <xdr:cNvPr id="4" name="1 Decisión">
          <a:extLst>
            <a:ext uri="{FF2B5EF4-FFF2-40B4-BE49-F238E27FC236}">
              <a16:creationId xmlns:a16="http://schemas.microsoft.com/office/drawing/2014/main" id="{00000000-0008-0000-0100-000004000000}"/>
            </a:ext>
          </a:extLst>
        </xdr:cNvPr>
        <xdr:cNvSpPr/>
      </xdr:nvSpPr>
      <xdr:spPr bwMode="auto">
        <a:xfrm>
          <a:off x="19678650" y="15106650"/>
          <a:ext cx="590550" cy="485775"/>
        </a:xfrm>
        <a:prstGeom prst="flowChartDecision">
          <a:avLst/>
        </a:prstGeom>
        <a:solidFill>
          <a:srgbClr val="FFFF00"/>
        </a:solidFill>
        <a:ln w="9525">
          <a:solidFill>
            <a:srgbClr val="000000"/>
          </a:solidFill>
          <a:miter lim="800000"/>
          <a:headEnd/>
          <a:tailEnd/>
        </a:ln>
      </xdr:spPr>
      <xdr:txBody>
        <a:bodyPr rtlCol="0" anchor="ctr"/>
        <a:lstStyle/>
        <a:p>
          <a:pPr algn="ctr"/>
          <a:endParaRPr lang="es-E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428625</xdr:colOff>
      <xdr:row>30</xdr:row>
      <xdr:rowOff>95250</xdr:rowOff>
    </xdr:from>
    <xdr:to>
      <xdr:col>6</xdr:col>
      <xdr:colOff>1143000</xdr:colOff>
      <xdr:row>32</xdr:row>
      <xdr:rowOff>85725</xdr:rowOff>
    </xdr:to>
    <xdr:sp macro="" textlink="">
      <xdr:nvSpPr>
        <xdr:cNvPr id="2" name="1 Decisión">
          <a:extLst>
            <a:ext uri="{FF2B5EF4-FFF2-40B4-BE49-F238E27FC236}">
              <a16:creationId xmlns:a16="http://schemas.microsoft.com/office/drawing/2014/main" id="{00000000-0008-0000-0200-000002000000}"/>
            </a:ext>
          </a:extLst>
        </xdr:cNvPr>
        <xdr:cNvSpPr/>
      </xdr:nvSpPr>
      <xdr:spPr bwMode="auto">
        <a:xfrm>
          <a:off x="5829300" y="16440150"/>
          <a:ext cx="714375" cy="352425"/>
        </a:xfrm>
        <a:prstGeom prst="flowChartDecision">
          <a:avLst/>
        </a:prstGeom>
        <a:solidFill>
          <a:srgbClr val="FF0000"/>
        </a:solidFill>
        <a:ln w="9525">
          <a:solidFill>
            <a:srgbClr val="000000"/>
          </a:solidFill>
          <a:miter lim="800000"/>
          <a:headEnd/>
          <a:tailEnd/>
        </a:ln>
      </xdr:spPr>
      <xdr:txBody>
        <a:bodyPr rtlCol="0" anchor="ctr"/>
        <a:lstStyle/>
        <a:p>
          <a:pPr algn="ctr"/>
          <a:endParaRPr lang="es-ES" sz="1100"/>
        </a:p>
      </xdr:txBody>
    </xdr:sp>
    <xdr:clientData/>
  </xdr:twoCellAnchor>
  <xdr:twoCellAnchor>
    <xdr:from>
      <xdr:col>14</xdr:col>
      <xdr:colOff>228600</xdr:colOff>
      <xdr:row>29</xdr:row>
      <xdr:rowOff>171450</xdr:rowOff>
    </xdr:from>
    <xdr:to>
      <xdr:col>14</xdr:col>
      <xdr:colOff>942975</xdr:colOff>
      <xdr:row>31</xdr:row>
      <xdr:rowOff>161925</xdr:rowOff>
    </xdr:to>
    <xdr:sp macro="" textlink="">
      <xdr:nvSpPr>
        <xdr:cNvPr id="3" name="1 Decisión">
          <a:extLst>
            <a:ext uri="{FF2B5EF4-FFF2-40B4-BE49-F238E27FC236}">
              <a16:creationId xmlns:a16="http://schemas.microsoft.com/office/drawing/2014/main" id="{00000000-0008-0000-0200-000003000000}"/>
            </a:ext>
          </a:extLst>
        </xdr:cNvPr>
        <xdr:cNvSpPr/>
      </xdr:nvSpPr>
      <xdr:spPr bwMode="auto">
        <a:xfrm>
          <a:off x="12801600" y="16335375"/>
          <a:ext cx="714375" cy="352425"/>
        </a:xfrm>
        <a:prstGeom prst="flowChartDecision">
          <a:avLst/>
        </a:prstGeom>
        <a:solidFill>
          <a:srgbClr val="FFFF00"/>
        </a:solidFill>
        <a:ln w="9525">
          <a:solidFill>
            <a:srgbClr val="000000"/>
          </a:solidFill>
          <a:miter lim="800000"/>
          <a:headEnd/>
          <a:tailEnd/>
        </a:ln>
      </xdr:spPr>
      <xdr:txBody>
        <a:bodyPr rtlCol="0" anchor="ctr"/>
        <a:lstStyle/>
        <a:p>
          <a:pPr algn="ctr"/>
          <a:endParaRPr lang="es-ES" sz="1100"/>
        </a:p>
      </xdr:txBody>
    </xdr:sp>
    <xdr:clientData/>
  </xdr:twoCellAnchor>
  <xdr:twoCellAnchor>
    <xdr:from>
      <xdr:col>21</xdr:col>
      <xdr:colOff>161925</xdr:colOff>
      <xdr:row>26</xdr:row>
      <xdr:rowOff>123825</xdr:rowOff>
    </xdr:from>
    <xdr:to>
      <xdr:col>21</xdr:col>
      <xdr:colOff>752475</xdr:colOff>
      <xdr:row>26</xdr:row>
      <xdr:rowOff>609600</xdr:rowOff>
    </xdr:to>
    <xdr:sp macro="" textlink="">
      <xdr:nvSpPr>
        <xdr:cNvPr id="4" name="1 Decisión">
          <a:extLst>
            <a:ext uri="{FF2B5EF4-FFF2-40B4-BE49-F238E27FC236}">
              <a16:creationId xmlns:a16="http://schemas.microsoft.com/office/drawing/2014/main" id="{00000000-0008-0000-0200-000004000000}"/>
            </a:ext>
          </a:extLst>
        </xdr:cNvPr>
        <xdr:cNvSpPr/>
      </xdr:nvSpPr>
      <xdr:spPr bwMode="auto">
        <a:xfrm>
          <a:off x="19497675" y="15106650"/>
          <a:ext cx="590550" cy="485775"/>
        </a:xfrm>
        <a:prstGeom prst="flowChartDecision">
          <a:avLst/>
        </a:prstGeom>
        <a:solidFill>
          <a:srgbClr val="FFFF00"/>
        </a:solidFill>
        <a:ln w="9525">
          <a:solidFill>
            <a:srgbClr val="000000"/>
          </a:solidFill>
          <a:miter lim="800000"/>
          <a:headEnd/>
          <a:tailEnd/>
        </a:ln>
      </xdr:spPr>
      <xdr:txBody>
        <a:bodyPr rtlCol="0" anchor="ctr"/>
        <a:lstStyle/>
        <a:p>
          <a:pPr algn="ctr"/>
          <a:endParaRPr lang="es-E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428625</xdr:colOff>
      <xdr:row>30</xdr:row>
      <xdr:rowOff>95250</xdr:rowOff>
    </xdr:from>
    <xdr:to>
      <xdr:col>6</xdr:col>
      <xdr:colOff>1143000</xdr:colOff>
      <xdr:row>32</xdr:row>
      <xdr:rowOff>85725</xdr:rowOff>
    </xdr:to>
    <xdr:sp macro="" textlink="">
      <xdr:nvSpPr>
        <xdr:cNvPr id="2" name="1 Decisión">
          <a:extLst>
            <a:ext uri="{FF2B5EF4-FFF2-40B4-BE49-F238E27FC236}">
              <a16:creationId xmlns:a16="http://schemas.microsoft.com/office/drawing/2014/main" id="{00000000-0008-0000-0300-000002000000}"/>
            </a:ext>
          </a:extLst>
        </xdr:cNvPr>
        <xdr:cNvSpPr/>
      </xdr:nvSpPr>
      <xdr:spPr bwMode="auto">
        <a:xfrm>
          <a:off x="5829300" y="16440150"/>
          <a:ext cx="714375" cy="352425"/>
        </a:xfrm>
        <a:prstGeom prst="flowChartDecision">
          <a:avLst/>
        </a:prstGeom>
        <a:solidFill>
          <a:srgbClr val="FF0000"/>
        </a:solidFill>
        <a:ln w="9525">
          <a:solidFill>
            <a:srgbClr val="000000"/>
          </a:solidFill>
          <a:miter lim="800000"/>
          <a:headEnd/>
          <a:tailEnd/>
        </a:ln>
      </xdr:spPr>
      <xdr:txBody>
        <a:bodyPr rtlCol="0" anchor="ctr"/>
        <a:lstStyle/>
        <a:p>
          <a:pPr algn="ctr"/>
          <a:endParaRPr lang="es-ES" sz="1100"/>
        </a:p>
      </xdr:txBody>
    </xdr:sp>
    <xdr:clientData/>
  </xdr:twoCellAnchor>
  <xdr:twoCellAnchor>
    <xdr:from>
      <xdr:col>14</xdr:col>
      <xdr:colOff>228600</xdr:colOff>
      <xdr:row>29</xdr:row>
      <xdr:rowOff>171450</xdr:rowOff>
    </xdr:from>
    <xdr:to>
      <xdr:col>14</xdr:col>
      <xdr:colOff>942975</xdr:colOff>
      <xdr:row>31</xdr:row>
      <xdr:rowOff>161925</xdr:rowOff>
    </xdr:to>
    <xdr:sp macro="" textlink="">
      <xdr:nvSpPr>
        <xdr:cNvPr id="3" name="1 Decisión">
          <a:extLst>
            <a:ext uri="{FF2B5EF4-FFF2-40B4-BE49-F238E27FC236}">
              <a16:creationId xmlns:a16="http://schemas.microsoft.com/office/drawing/2014/main" id="{00000000-0008-0000-0300-000003000000}"/>
            </a:ext>
          </a:extLst>
        </xdr:cNvPr>
        <xdr:cNvSpPr/>
      </xdr:nvSpPr>
      <xdr:spPr bwMode="auto">
        <a:xfrm>
          <a:off x="12801600" y="16335375"/>
          <a:ext cx="714375" cy="352425"/>
        </a:xfrm>
        <a:prstGeom prst="flowChartDecision">
          <a:avLst/>
        </a:prstGeom>
        <a:solidFill>
          <a:srgbClr val="FFFF00"/>
        </a:solidFill>
        <a:ln w="9525">
          <a:solidFill>
            <a:srgbClr val="000000"/>
          </a:solidFill>
          <a:miter lim="800000"/>
          <a:headEnd/>
          <a:tailEnd/>
        </a:ln>
      </xdr:spPr>
      <xdr:txBody>
        <a:bodyPr rtlCol="0" anchor="ctr"/>
        <a:lstStyle/>
        <a:p>
          <a:pPr algn="ctr"/>
          <a:endParaRPr lang="es-ES" sz="1100"/>
        </a:p>
      </xdr:txBody>
    </xdr:sp>
    <xdr:clientData/>
  </xdr:twoCellAnchor>
  <xdr:twoCellAnchor>
    <xdr:from>
      <xdr:col>21</xdr:col>
      <xdr:colOff>161925</xdr:colOff>
      <xdr:row>26</xdr:row>
      <xdr:rowOff>123825</xdr:rowOff>
    </xdr:from>
    <xdr:to>
      <xdr:col>21</xdr:col>
      <xdr:colOff>752475</xdr:colOff>
      <xdr:row>26</xdr:row>
      <xdr:rowOff>609600</xdr:rowOff>
    </xdr:to>
    <xdr:sp macro="" textlink="">
      <xdr:nvSpPr>
        <xdr:cNvPr id="4" name="1 Decisión">
          <a:extLst>
            <a:ext uri="{FF2B5EF4-FFF2-40B4-BE49-F238E27FC236}">
              <a16:creationId xmlns:a16="http://schemas.microsoft.com/office/drawing/2014/main" id="{00000000-0008-0000-0300-000004000000}"/>
            </a:ext>
          </a:extLst>
        </xdr:cNvPr>
        <xdr:cNvSpPr/>
      </xdr:nvSpPr>
      <xdr:spPr bwMode="auto">
        <a:xfrm>
          <a:off x="19497675" y="15106650"/>
          <a:ext cx="590550" cy="485775"/>
        </a:xfrm>
        <a:prstGeom prst="flowChartDecision">
          <a:avLst/>
        </a:prstGeom>
        <a:solidFill>
          <a:srgbClr val="FF0000"/>
        </a:solidFill>
        <a:ln w="9525">
          <a:solidFill>
            <a:srgbClr val="000000"/>
          </a:solidFill>
          <a:miter lim="800000"/>
          <a:headEnd/>
          <a:tailEnd/>
        </a:ln>
      </xdr:spPr>
      <xdr:txBody>
        <a:bodyPr rtlCol="0" anchor="ctr"/>
        <a:lstStyle/>
        <a:p>
          <a:pPr algn="ctr"/>
          <a:endParaRPr lang="es-E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428625</xdr:colOff>
      <xdr:row>30</xdr:row>
      <xdr:rowOff>95250</xdr:rowOff>
    </xdr:from>
    <xdr:to>
      <xdr:col>6</xdr:col>
      <xdr:colOff>1143000</xdr:colOff>
      <xdr:row>32</xdr:row>
      <xdr:rowOff>85725</xdr:rowOff>
    </xdr:to>
    <xdr:sp macro="" textlink="">
      <xdr:nvSpPr>
        <xdr:cNvPr id="2" name="1 Decisión">
          <a:extLst>
            <a:ext uri="{FF2B5EF4-FFF2-40B4-BE49-F238E27FC236}">
              <a16:creationId xmlns:a16="http://schemas.microsoft.com/office/drawing/2014/main" id="{00000000-0008-0000-0400-000002000000}"/>
            </a:ext>
          </a:extLst>
        </xdr:cNvPr>
        <xdr:cNvSpPr/>
      </xdr:nvSpPr>
      <xdr:spPr bwMode="auto">
        <a:xfrm>
          <a:off x="5829300" y="16440150"/>
          <a:ext cx="714375" cy="352425"/>
        </a:xfrm>
        <a:prstGeom prst="flowChartDecision">
          <a:avLst/>
        </a:prstGeom>
        <a:solidFill>
          <a:srgbClr val="FFFF00"/>
        </a:solidFill>
        <a:ln w="9525">
          <a:solidFill>
            <a:srgbClr val="000000"/>
          </a:solidFill>
          <a:miter lim="800000"/>
          <a:headEnd/>
          <a:tailEnd/>
        </a:ln>
      </xdr:spPr>
      <xdr:txBody>
        <a:bodyPr rtlCol="0" anchor="ctr"/>
        <a:lstStyle/>
        <a:p>
          <a:pPr algn="ctr"/>
          <a:endParaRPr lang="es-ES" sz="1100"/>
        </a:p>
      </xdr:txBody>
    </xdr:sp>
    <xdr:clientData/>
  </xdr:twoCellAnchor>
  <xdr:twoCellAnchor>
    <xdr:from>
      <xdr:col>14</xdr:col>
      <xdr:colOff>228600</xdr:colOff>
      <xdr:row>29</xdr:row>
      <xdr:rowOff>171450</xdr:rowOff>
    </xdr:from>
    <xdr:to>
      <xdr:col>14</xdr:col>
      <xdr:colOff>942975</xdr:colOff>
      <xdr:row>31</xdr:row>
      <xdr:rowOff>161925</xdr:rowOff>
    </xdr:to>
    <xdr:sp macro="" textlink="">
      <xdr:nvSpPr>
        <xdr:cNvPr id="3" name="1 Decisión">
          <a:extLst>
            <a:ext uri="{FF2B5EF4-FFF2-40B4-BE49-F238E27FC236}">
              <a16:creationId xmlns:a16="http://schemas.microsoft.com/office/drawing/2014/main" id="{00000000-0008-0000-0400-000003000000}"/>
            </a:ext>
          </a:extLst>
        </xdr:cNvPr>
        <xdr:cNvSpPr/>
      </xdr:nvSpPr>
      <xdr:spPr bwMode="auto">
        <a:xfrm>
          <a:off x="12801600" y="16335375"/>
          <a:ext cx="714375" cy="352425"/>
        </a:xfrm>
        <a:prstGeom prst="flowChartDecision">
          <a:avLst/>
        </a:prstGeom>
        <a:solidFill>
          <a:srgbClr val="FFFF00"/>
        </a:solidFill>
        <a:ln w="9525">
          <a:solidFill>
            <a:srgbClr val="000000"/>
          </a:solidFill>
          <a:miter lim="800000"/>
          <a:headEnd/>
          <a:tailEnd/>
        </a:ln>
      </xdr:spPr>
      <xdr:txBody>
        <a:bodyPr rtlCol="0" anchor="ctr"/>
        <a:lstStyle/>
        <a:p>
          <a:pPr algn="ctr"/>
          <a:endParaRPr lang="es-ES" sz="1100"/>
        </a:p>
      </xdr:txBody>
    </xdr:sp>
    <xdr:clientData/>
  </xdr:twoCellAnchor>
  <xdr:twoCellAnchor>
    <xdr:from>
      <xdr:col>21</xdr:col>
      <xdr:colOff>161925</xdr:colOff>
      <xdr:row>26</xdr:row>
      <xdr:rowOff>123825</xdr:rowOff>
    </xdr:from>
    <xdr:to>
      <xdr:col>21</xdr:col>
      <xdr:colOff>752475</xdr:colOff>
      <xdr:row>26</xdr:row>
      <xdr:rowOff>609600</xdr:rowOff>
    </xdr:to>
    <xdr:sp macro="" textlink="">
      <xdr:nvSpPr>
        <xdr:cNvPr id="4" name="1 Decisión">
          <a:extLst>
            <a:ext uri="{FF2B5EF4-FFF2-40B4-BE49-F238E27FC236}">
              <a16:creationId xmlns:a16="http://schemas.microsoft.com/office/drawing/2014/main" id="{00000000-0008-0000-0400-000004000000}"/>
            </a:ext>
          </a:extLst>
        </xdr:cNvPr>
        <xdr:cNvSpPr/>
      </xdr:nvSpPr>
      <xdr:spPr bwMode="auto">
        <a:xfrm>
          <a:off x="19497675" y="15106650"/>
          <a:ext cx="590550" cy="485775"/>
        </a:xfrm>
        <a:prstGeom prst="flowChartDecision">
          <a:avLst/>
        </a:prstGeom>
        <a:solidFill>
          <a:srgbClr val="FF0000"/>
        </a:solidFill>
        <a:ln w="9525">
          <a:solidFill>
            <a:srgbClr val="000000"/>
          </a:solidFill>
          <a:miter lim="800000"/>
          <a:headEnd/>
          <a:tailEnd/>
        </a:ln>
      </xdr:spPr>
      <xdr:txBody>
        <a:bodyPr rtlCol="0" anchor="ctr"/>
        <a:lstStyle/>
        <a:p>
          <a:pPr algn="ctr"/>
          <a:endParaRPr lang="es-E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428625</xdr:colOff>
      <xdr:row>30</xdr:row>
      <xdr:rowOff>95250</xdr:rowOff>
    </xdr:from>
    <xdr:to>
      <xdr:col>6</xdr:col>
      <xdr:colOff>1143000</xdr:colOff>
      <xdr:row>32</xdr:row>
      <xdr:rowOff>85725</xdr:rowOff>
    </xdr:to>
    <xdr:sp macro="" textlink="">
      <xdr:nvSpPr>
        <xdr:cNvPr id="2" name="1 Decisión">
          <a:extLst>
            <a:ext uri="{FF2B5EF4-FFF2-40B4-BE49-F238E27FC236}">
              <a16:creationId xmlns:a16="http://schemas.microsoft.com/office/drawing/2014/main" id="{00000000-0008-0000-0500-000002000000}"/>
            </a:ext>
          </a:extLst>
        </xdr:cNvPr>
        <xdr:cNvSpPr/>
      </xdr:nvSpPr>
      <xdr:spPr bwMode="auto">
        <a:xfrm>
          <a:off x="5829300" y="16440150"/>
          <a:ext cx="714375" cy="352425"/>
        </a:xfrm>
        <a:prstGeom prst="flowChartDecision">
          <a:avLst/>
        </a:prstGeom>
        <a:solidFill>
          <a:srgbClr val="FF0000"/>
        </a:solidFill>
        <a:ln w="9525">
          <a:solidFill>
            <a:srgbClr val="000000"/>
          </a:solidFill>
          <a:miter lim="800000"/>
          <a:headEnd/>
          <a:tailEnd/>
        </a:ln>
      </xdr:spPr>
      <xdr:txBody>
        <a:bodyPr rtlCol="0" anchor="ctr"/>
        <a:lstStyle/>
        <a:p>
          <a:pPr algn="ctr"/>
          <a:endParaRPr lang="es-ES" sz="1100"/>
        </a:p>
      </xdr:txBody>
    </xdr:sp>
    <xdr:clientData/>
  </xdr:twoCellAnchor>
  <xdr:twoCellAnchor>
    <xdr:from>
      <xdr:col>14</xdr:col>
      <xdr:colOff>228600</xdr:colOff>
      <xdr:row>29</xdr:row>
      <xdr:rowOff>171450</xdr:rowOff>
    </xdr:from>
    <xdr:to>
      <xdr:col>14</xdr:col>
      <xdr:colOff>942975</xdr:colOff>
      <xdr:row>31</xdr:row>
      <xdr:rowOff>161925</xdr:rowOff>
    </xdr:to>
    <xdr:sp macro="" textlink="">
      <xdr:nvSpPr>
        <xdr:cNvPr id="3" name="1 Decisión">
          <a:extLst>
            <a:ext uri="{FF2B5EF4-FFF2-40B4-BE49-F238E27FC236}">
              <a16:creationId xmlns:a16="http://schemas.microsoft.com/office/drawing/2014/main" id="{00000000-0008-0000-0500-000003000000}"/>
            </a:ext>
          </a:extLst>
        </xdr:cNvPr>
        <xdr:cNvSpPr/>
      </xdr:nvSpPr>
      <xdr:spPr bwMode="auto">
        <a:xfrm>
          <a:off x="12801600" y="16335375"/>
          <a:ext cx="714375" cy="352425"/>
        </a:xfrm>
        <a:prstGeom prst="flowChartDecision">
          <a:avLst/>
        </a:prstGeom>
        <a:solidFill>
          <a:srgbClr val="FFFF00"/>
        </a:solidFill>
        <a:ln w="9525">
          <a:solidFill>
            <a:srgbClr val="000000"/>
          </a:solidFill>
          <a:miter lim="800000"/>
          <a:headEnd/>
          <a:tailEnd/>
        </a:ln>
      </xdr:spPr>
      <xdr:txBody>
        <a:bodyPr rtlCol="0" anchor="ctr"/>
        <a:lstStyle/>
        <a:p>
          <a:pPr algn="ctr"/>
          <a:endParaRPr lang="es-ES" sz="1100"/>
        </a:p>
      </xdr:txBody>
    </xdr:sp>
    <xdr:clientData/>
  </xdr:twoCellAnchor>
  <xdr:twoCellAnchor>
    <xdr:from>
      <xdr:col>21</xdr:col>
      <xdr:colOff>161925</xdr:colOff>
      <xdr:row>26</xdr:row>
      <xdr:rowOff>123825</xdr:rowOff>
    </xdr:from>
    <xdr:to>
      <xdr:col>21</xdr:col>
      <xdr:colOff>752475</xdr:colOff>
      <xdr:row>26</xdr:row>
      <xdr:rowOff>609600</xdr:rowOff>
    </xdr:to>
    <xdr:sp macro="" textlink="">
      <xdr:nvSpPr>
        <xdr:cNvPr id="4" name="1 Decisión">
          <a:extLst>
            <a:ext uri="{FF2B5EF4-FFF2-40B4-BE49-F238E27FC236}">
              <a16:creationId xmlns:a16="http://schemas.microsoft.com/office/drawing/2014/main" id="{00000000-0008-0000-0500-000004000000}"/>
            </a:ext>
          </a:extLst>
        </xdr:cNvPr>
        <xdr:cNvSpPr/>
      </xdr:nvSpPr>
      <xdr:spPr bwMode="auto">
        <a:xfrm>
          <a:off x="19497675" y="15106650"/>
          <a:ext cx="590550" cy="485775"/>
        </a:xfrm>
        <a:prstGeom prst="flowChartDecision">
          <a:avLst/>
        </a:prstGeom>
        <a:solidFill>
          <a:srgbClr val="FF0000"/>
        </a:solidFill>
        <a:ln w="9525">
          <a:solidFill>
            <a:srgbClr val="000000"/>
          </a:solidFill>
          <a:miter lim="800000"/>
          <a:headEnd/>
          <a:tailEnd/>
        </a:ln>
      </xdr:spPr>
      <xdr:txBody>
        <a:bodyPr rtlCol="0" anchor="ctr"/>
        <a:lstStyle/>
        <a:p>
          <a:pPr algn="ctr"/>
          <a:endParaRPr lang="es-ES" sz="1100"/>
        </a:p>
      </xdr:txBody>
    </xdr:sp>
    <xdr:clientData/>
  </xdr:twoCellAnchor>
  <xdr:twoCellAnchor>
    <xdr:from>
      <xdr:col>6</xdr:col>
      <xdr:colOff>428625</xdr:colOff>
      <xdr:row>30</xdr:row>
      <xdr:rowOff>95250</xdr:rowOff>
    </xdr:from>
    <xdr:to>
      <xdr:col>6</xdr:col>
      <xdr:colOff>1143000</xdr:colOff>
      <xdr:row>32</xdr:row>
      <xdr:rowOff>85725</xdr:rowOff>
    </xdr:to>
    <xdr:sp macro="" textlink="">
      <xdr:nvSpPr>
        <xdr:cNvPr id="8" name="1 Decisión">
          <a:extLst>
            <a:ext uri="{FF2B5EF4-FFF2-40B4-BE49-F238E27FC236}">
              <a16:creationId xmlns:a16="http://schemas.microsoft.com/office/drawing/2014/main" id="{00000000-0008-0000-0500-000008000000}"/>
            </a:ext>
          </a:extLst>
        </xdr:cNvPr>
        <xdr:cNvSpPr/>
      </xdr:nvSpPr>
      <xdr:spPr bwMode="auto">
        <a:xfrm>
          <a:off x="5829300" y="16440150"/>
          <a:ext cx="714375" cy="352425"/>
        </a:xfrm>
        <a:prstGeom prst="flowChartDecision">
          <a:avLst/>
        </a:prstGeom>
        <a:solidFill>
          <a:srgbClr val="FFFF00"/>
        </a:solidFill>
        <a:ln w="9525">
          <a:solidFill>
            <a:srgbClr val="000000"/>
          </a:solidFill>
          <a:miter lim="800000"/>
          <a:headEnd/>
          <a:tailEnd/>
        </a:ln>
      </xdr:spPr>
      <xdr:txBody>
        <a:bodyPr rtlCol="0" anchor="ctr"/>
        <a:lstStyle/>
        <a:p>
          <a:pPr algn="ctr"/>
          <a:endParaRPr lang="es-ES" sz="1100"/>
        </a:p>
      </xdr:txBody>
    </xdr:sp>
    <xdr:clientData/>
  </xdr:twoCellAnchor>
  <xdr:twoCellAnchor>
    <xdr:from>
      <xdr:col>14</xdr:col>
      <xdr:colOff>228600</xdr:colOff>
      <xdr:row>29</xdr:row>
      <xdr:rowOff>171450</xdr:rowOff>
    </xdr:from>
    <xdr:to>
      <xdr:col>14</xdr:col>
      <xdr:colOff>942975</xdr:colOff>
      <xdr:row>31</xdr:row>
      <xdr:rowOff>161925</xdr:rowOff>
    </xdr:to>
    <xdr:sp macro="" textlink="">
      <xdr:nvSpPr>
        <xdr:cNvPr id="9" name="1 Decisión">
          <a:extLst>
            <a:ext uri="{FF2B5EF4-FFF2-40B4-BE49-F238E27FC236}">
              <a16:creationId xmlns:a16="http://schemas.microsoft.com/office/drawing/2014/main" id="{00000000-0008-0000-0500-000009000000}"/>
            </a:ext>
          </a:extLst>
        </xdr:cNvPr>
        <xdr:cNvSpPr/>
      </xdr:nvSpPr>
      <xdr:spPr bwMode="auto">
        <a:xfrm>
          <a:off x="12801600" y="16335375"/>
          <a:ext cx="714375" cy="352425"/>
        </a:xfrm>
        <a:prstGeom prst="flowChartDecision">
          <a:avLst/>
        </a:prstGeom>
        <a:solidFill>
          <a:srgbClr val="FFFF00"/>
        </a:solidFill>
        <a:ln w="9525">
          <a:solidFill>
            <a:srgbClr val="000000"/>
          </a:solidFill>
          <a:miter lim="800000"/>
          <a:headEnd/>
          <a:tailEnd/>
        </a:ln>
      </xdr:spPr>
      <xdr:txBody>
        <a:bodyPr rtlCol="0" anchor="ctr"/>
        <a:lstStyle/>
        <a:p>
          <a:pPr algn="ctr"/>
          <a:endParaRPr lang="es-ES" sz="1100"/>
        </a:p>
      </xdr:txBody>
    </xdr:sp>
    <xdr:clientData/>
  </xdr:twoCellAnchor>
  <xdr:twoCellAnchor>
    <xdr:from>
      <xdr:col>21</xdr:col>
      <xdr:colOff>161925</xdr:colOff>
      <xdr:row>26</xdr:row>
      <xdr:rowOff>123825</xdr:rowOff>
    </xdr:from>
    <xdr:to>
      <xdr:col>21</xdr:col>
      <xdr:colOff>752475</xdr:colOff>
      <xdr:row>26</xdr:row>
      <xdr:rowOff>609600</xdr:rowOff>
    </xdr:to>
    <xdr:sp macro="" textlink="">
      <xdr:nvSpPr>
        <xdr:cNvPr id="10" name="1 Decisión">
          <a:extLst>
            <a:ext uri="{FF2B5EF4-FFF2-40B4-BE49-F238E27FC236}">
              <a16:creationId xmlns:a16="http://schemas.microsoft.com/office/drawing/2014/main" id="{00000000-0008-0000-0500-00000A000000}"/>
            </a:ext>
          </a:extLst>
        </xdr:cNvPr>
        <xdr:cNvSpPr/>
      </xdr:nvSpPr>
      <xdr:spPr bwMode="auto">
        <a:xfrm>
          <a:off x="19497675" y="15106650"/>
          <a:ext cx="590550" cy="485775"/>
        </a:xfrm>
        <a:prstGeom prst="flowChartDecision">
          <a:avLst/>
        </a:prstGeom>
        <a:solidFill>
          <a:srgbClr val="FF0000"/>
        </a:solidFill>
        <a:ln w="9525">
          <a:solidFill>
            <a:srgbClr val="000000"/>
          </a:solidFill>
          <a:miter lim="800000"/>
          <a:headEnd/>
          <a:tailEnd/>
        </a:ln>
      </xdr:spPr>
      <xdr:txBody>
        <a:bodyPr rtlCol="0" anchor="ctr"/>
        <a:lstStyle/>
        <a:p>
          <a:pPr algn="ctr"/>
          <a:endParaRPr lang="es-E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6</xdr:col>
      <xdr:colOff>428625</xdr:colOff>
      <xdr:row>30</xdr:row>
      <xdr:rowOff>95250</xdr:rowOff>
    </xdr:from>
    <xdr:to>
      <xdr:col>6</xdr:col>
      <xdr:colOff>1143000</xdr:colOff>
      <xdr:row>32</xdr:row>
      <xdr:rowOff>85725</xdr:rowOff>
    </xdr:to>
    <xdr:sp macro="" textlink="">
      <xdr:nvSpPr>
        <xdr:cNvPr id="2" name="1 Decisión">
          <a:extLst>
            <a:ext uri="{FF2B5EF4-FFF2-40B4-BE49-F238E27FC236}">
              <a16:creationId xmlns:a16="http://schemas.microsoft.com/office/drawing/2014/main" id="{00000000-0008-0000-0600-000002000000}"/>
            </a:ext>
          </a:extLst>
        </xdr:cNvPr>
        <xdr:cNvSpPr/>
      </xdr:nvSpPr>
      <xdr:spPr bwMode="auto">
        <a:xfrm>
          <a:off x="5829300" y="16440150"/>
          <a:ext cx="714375" cy="352425"/>
        </a:xfrm>
        <a:prstGeom prst="flowChartDecision">
          <a:avLst/>
        </a:prstGeom>
        <a:solidFill>
          <a:srgbClr val="FF0000"/>
        </a:solidFill>
        <a:ln w="9525">
          <a:solidFill>
            <a:srgbClr val="000000"/>
          </a:solidFill>
          <a:miter lim="800000"/>
          <a:headEnd/>
          <a:tailEnd/>
        </a:ln>
      </xdr:spPr>
      <xdr:txBody>
        <a:bodyPr rtlCol="0" anchor="ctr"/>
        <a:lstStyle/>
        <a:p>
          <a:pPr algn="ctr"/>
          <a:endParaRPr lang="es-ES" sz="1100"/>
        </a:p>
      </xdr:txBody>
    </xdr:sp>
    <xdr:clientData/>
  </xdr:twoCellAnchor>
  <xdr:twoCellAnchor>
    <xdr:from>
      <xdr:col>14</xdr:col>
      <xdr:colOff>228600</xdr:colOff>
      <xdr:row>29</xdr:row>
      <xdr:rowOff>171450</xdr:rowOff>
    </xdr:from>
    <xdr:to>
      <xdr:col>14</xdr:col>
      <xdr:colOff>942975</xdr:colOff>
      <xdr:row>31</xdr:row>
      <xdr:rowOff>161925</xdr:rowOff>
    </xdr:to>
    <xdr:sp macro="" textlink="">
      <xdr:nvSpPr>
        <xdr:cNvPr id="3" name="1 Decisión">
          <a:extLst>
            <a:ext uri="{FF2B5EF4-FFF2-40B4-BE49-F238E27FC236}">
              <a16:creationId xmlns:a16="http://schemas.microsoft.com/office/drawing/2014/main" id="{00000000-0008-0000-0600-000003000000}"/>
            </a:ext>
          </a:extLst>
        </xdr:cNvPr>
        <xdr:cNvSpPr/>
      </xdr:nvSpPr>
      <xdr:spPr bwMode="auto">
        <a:xfrm>
          <a:off x="12801600" y="16335375"/>
          <a:ext cx="714375" cy="352425"/>
        </a:xfrm>
        <a:prstGeom prst="flowChartDecision">
          <a:avLst/>
        </a:prstGeom>
        <a:solidFill>
          <a:srgbClr val="FFFF00"/>
        </a:solidFill>
        <a:ln w="9525">
          <a:solidFill>
            <a:srgbClr val="000000"/>
          </a:solidFill>
          <a:miter lim="800000"/>
          <a:headEnd/>
          <a:tailEnd/>
        </a:ln>
      </xdr:spPr>
      <xdr:txBody>
        <a:bodyPr rtlCol="0" anchor="ctr"/>
        <a:lstStyle/>
        <a:p>
          <a:pPr algn="ctr"/>
          <a:endParaRPr lang="es-ES" sz="1100"/>
        </a:p>
      </xdr:txBody>
    </xdr:sp>
    <xdr:clientData/>
  </xdr:twoCellAnchor>
  <xdr:twoCellAnchor>
    <xdr:from>
      <xdr:col>21</xdr:col>
      <xdr:colOff>161925</xdr:colOff>
      <xdr:row>26</xdr:row>
      <xdr:rowOff>123825</xdr:rowOff>
    </xdr:from>
    <xdr:to>
      <xdr:col>21</xdr:col>
      <xdr:colOff>752475</xdr:colOff>
      <xdr:row>26</xdr:row>
      <xdr:rowOff>609600</xdr:rowOff>
    </xdr:to>
    <xdr:sp macro="" textlink="">
      <xdr:nvSpPr>
        <xdr:cNvPr id="4" name="1 Decisión">
          <a:extLst>
            <a:ext uri="{FF2B5EF4-FFF2-40B4-BE49-F238E27FC236}">
              <a16:creationId xmlns:a16="http://schemas.microsoft.com/office/drawing/2014/main" id="{00000000-0008-0000-0600-000004000000}"/>
            </a:ext>
          </a:extLst>
        </xdr:cNvPr>
        <xdr:cNvSpPr/>
      </xdr:nvSpPr>
      <xdr:spPr bwMode="auto">
        <a:xfrm>
          <a:off x="19497675" y="15106650"/>
          <a:ext cx="590550" cy="485775"/>
        </a:xfrm>
        <a:prstGeom prst="flowChartDecision">
          <a:avLst/>
        </a:prstGeom>
        <a:solidFill>
          <a:srgbClr val="FF0000"/>
        </a:solidFill>
        <a:ln w="9525">
          <a:solidFill>
            <a:srgbClr val="000000"/>
          </a:solidFill>
          <a:miter lim="800000"/>
          <a:headEnd/>
          <a:tailEnd/>
        </a:ln>
      </xdr:spPr>
      <xdr:txBody>
        <a:bodyPr rtlCol="0" anchor="ctr"/>
        <a:lstStyle/>
        <a:p>
          <a:pPr algn="ctr"/>
          <a:endParaRPr lang="es-ES" sz="1100"/>
        </a:p>
      </xdr:txBody>
    </xdr:sp>
    <xdr:clientData/>
  </xdr:twoCellAnchor>
  <xdr:twoCellAnchor>
    <xdr:from>
      <xdr:col>6</xdr:col>
      <xdr:colOff>428625</xdr:colOff>
      <xdr:row>30</xdr:row>
      <xdr:rowOff>95250</xdr:rowOff>
    </xdr:from>
    <xdr:to>
      <xdr:col>6</xdr:col>
      <xdr:colOff>1143000</xdr:colOff>
      <xdr:row>32</xdr:row>
      <xdr:rowOff>85725</xdr:rowOff>
    </xdr:to>
    <xdr:sp macro="" textlink="">
      <xdr:nvSpPr>
        <xdr:cNvPr id="8" name="1 Decisión">
          <a:extLst>
            <a:ext uri="{FF2B5EF4-FFF2-40B4-BE49-F238E27FC236}">
              <a16:creationId xmlns:a16="http://schemas.microsoft.com/office/drawing/2014/main" id="{00000000-0008-0000-0600-000008000000}"/>
            </a:ext>
          </a:extLst>
        </xdr:cNvPr>
        <xdr:cNvSpPr/>
      </xdr:nvSpPr>
      <xdr:spPr bwMode="auto">
        <a:xfrm>
          <a:off x="5829300" y="16440150"/>
          <a:ext cx="714375" cy="352425"/>
        </a:xfrm>
        <a:prstGeom prst="flowChartDecision">
          <a:avLst/>
        </a:prstGeom>
        <a:solidFill>
          <a:srgbClr val="FF0000"/>
        </a:solidFill>
        <a:ln w="9525">
          <a:solidFill>
            <a:srgbClr val="000000"/>
          </a:solidFill>
          <a:miter lim="800000"/>
          <a:headEnd/>
          <a:tailEnd/>
        </a:ln>
      </xdr:spPr>
      <xdr:txBody>
        <a:bodyPr rtlCol="0" anchor="ctr"/>
        <a:lstStyle/>
        <a:p>
          <a:pPr algn="ctr"/>
          <a:endParaRPr lang="es-ES" sz="1100"/>
        </a:p>
      </xdr:txBody>
    </xdr:sp>
    <xdr:clientData/>
  </xdr:twoCellAnchor>
  <xdr:twoCellAnchor>
    <xdr:from>
      <xdr:col>14</xdr:col>
      <xdr:colOff>228600</xdr:colOff>
      <xdr:row>29</xdr:row>
      <xdr:rowOff>171450</xdr:rowOff>
    </xdr:from>
    <xdr:to>
      <xdr:col>14</xdr:col>
      <xdr:colOff>942975</xdr:colOff>
      <xdr:row>31</xdr:row>
      <xdr:rowOff>161925</xdr:rowOff>
    </xdr:to>
    <xdr:sp macro="" textlink="">
      <xdr:nvSpPr>
        <xdr:cNvPr id="9" name="1 Decisión">
          <a:extLst>
            <a:ext uri="{FF2B5EF4-FFF2-40B4-BE49-F238E27FC236}">
              <a16:creationId xmlns:a16="http://schemas.microsoft.com/office/drawing/2014/main" id="{00000000-0008-0000-0600-000009000000}"/>
            </a:ext>
          </a:extLst>
        </xdr:cNvPr>
        <xdr:cNvSpPr/>
      </xdr:nvSpPr>
      <xdr:spPr bwMode="auto">
        <a:xfrm>
          <a:off x="12801600" y="16335375"/>
          <a:ext cx="714375" cy="352425"/>
        </a:xfrm>
        <a:prstGeom prst="flowChartDecision">
          <a:avLst/>
        </a:prstGeom>
        <a:solidFill>
          <a:srgbClr val="FFFF00"/>
        </a:solidFill>
        <a:ln w="9525">
          <a:solidFill>
            <a:srgbClr val="000000"/>
          </a:solidFill>
          <a:miter lim="800000"/>
          <a:headEnd/>
          <a:tailEnd/>
        </a:ln>
      </xdr:spPr>
      <xdr:txBody>
        <a:bodyPr rtlCol="0" anchor="ctr"/>
        <a:lstStyle/>
        <a:p>
          <a:pPr algn="ctr"/>
          <a:endParaRPr lang="es-ES" sz="1100"/>
        </a:p>
      </xdr:txBody>
    </xdr:sp>
    <xdr:clientData/>
  </xdr:twoCellAnchor>
  <xdr:twoCellAnchor>
    <xdr:from>
      <xdr:col>21</xdr:col>
      <xdr:colOff>161925</xdr:colOff>
      <xdr:row>26</xdr:row>
      <xdr:rowOff>123825</xdr:rowOff>
    </xdr:from>
    <xdr:to>
      <xdr:col>21</xdr:col>
      <xdr:colOff>752475</xdr:colOff>
      <xdr:row>26</xdr:row>
      <xdr:rowOff>609600</xdr:rowOff>
    </xdr:to>
    <xdr:sp macro="" textlink="">
      <xdr:nvSpPr>
        <xdr:cNvPr id="10" name="1 Decisión">
          <a:extLst>
            <a:ext uri="{FF2B5EF4-FFF2-40B4-BE49-F238E27FC236}">
              <a16:creationId xmlns:a16="http://schemas.microsoft.com/office/drawing/2014/main" id="{00000000-0008-0000-0600-00000A000000}"/>
            </a:ext>
          </a:extLst>
        </xdr:cNvPr>
        <xdr:cNvSpPr/>
      </xdr:nvSpPr>
      <xdr:spPr bwMode="auto">
        <a:xfrm>
          <a:off x="19497675" y="15106650"/>
          <a:ext cx="590550" cy="485775"/>
        </a:xfrm>
        <a:prstGeom prst="flowChartDecision">
          <a:avLst/>
        </a:prstGeom>
        <a:solidFill>
          <a:srgbClr val="FF0000"/>
        </a:solidFill>
        <a:ln w="9525">
          <a:solidFill>
            <a:srgbClr val="000000"/>
          </a:solidFill>
          <a:miter lim="800000"/>
          <a:headEnd/>
          <a:tailEnd/>
        </a:ln>
      </xdr:spPr>
      <xdr:txBody>
        <a:bodyPr rtlCol="0" anchor="ctr"/>
        <a:lstStyle/>
        <a:p>
          <a:pPr algn="ctr"/>
          <a:endParaRPr lang="es-E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6</xdr:col>
      <xdr:colOff>428625</xdr:colOff>
      <xdr:row>30</xdr:row>
      <xdr:rowOff>95250</xdr:rowOff>
    </xdr:from>
    <xdr:to>
      <xdr:col>6</xdr:col>
      <xdr:colOff>1143000</xdr:colOff>
      <xdr:row>32</xdr:row>
      <xdr:rowOff>85725</xdr:rowOff>
    </xdr:to>
    <xdr:sp macro="" textlink="">
      <xdr:nvSpPr>
        <xdr:cNvPr id="2" name="1 Decisión">
          <a:extLst>
            <a:ext uri="{FF2B5EF4-FFF2-40B4-BE49-F238E27FC236}">
              <a16:creationId xmlns:a16="http://schemas.microsoft.com/office/drawing/2014/main" id="{00000000-0008-0000-0700-000002000000}"/>
            </a:ext>
          </a:extLst>
        </xdr:cNvPr>
        <xdr:cNvSpPr/>
      </xdr:nvSpPr>
      <xdr:spPr bwMode="auto">
        <a:xfrm>
          <a:off x="5829300" y="16440150"/>
          <a:ext cx="714375" cy="352425"/>
        </a:xfrm>
        <a:prstGeom prst="flowChartDecision">
          <a:avLst/>
        </a:prstGeom>
        <a:solidFill>
          <a:srgbClr val="FF0000"/>
        </a:solidFill>
        <a:ln w="9525">
          <a:solidFill>
            <a:srgbClr val="000000"/>
          </a:solidFill>
          <a:miter lim="800000"/>
          <a:headEnd/>
          <a:tailEnd/>
        </a:ln>
      </xdr:spPr>
      <xdr:txBody>
        <a:bodyPr rtlCol="0" anchor="ctr"/>
        <a:lstStyle/>
        <a:p>
          <a:pPr algn="ctr"/>
          <a:endParaRPr lang="es-ES" sz="1100"/>
        </a:p>
      </xdr:txBody>
    </xdr:sp>
    <xdr:clientData/>
  </xdr:twoCellAnchor>
  <xdr:twoCellAnchor>
    <xdr:from>
      <xdr:col>14</xdr:col>
      <xdr:colOff>228600</xdr:colOff>
      <xdr:row>29</xdr:row>
      <xdr:rowOff>171450</xdr:rowOff>
    </xdr:from>
    <xdr:to>
      <xdr:col>14</xdr:col>
      <xdr:colOff>942975</xdr:colOff>
      <xdr:row>31</xdr:row>
      <xdr:rowOff>161925</xdr:rowOff>
    </xdr:to>
    <xdr:sp macro="" textlink="">
      <xdr:nvSpPr>
        <xdr:cNvPr id="3" name="1 Decisión">
          <a:extLst>
            <a:ext uri="{FF2B5EF4-FFF2-40B4-BE49-F238E27FC236}">
              <a16:creationId xmlns:a16="http://schemas.microsoft.com/office/drawing/2014/main" id="{00000000-0008-0000-0700-000003000000}"/>
            </a:ext>
          </a:extLst>
        </xdr:cNvPr>
        <xdr:cNvSpPr/>
      </xdr:nvSpPr>
      <xdr:spPr bwMode="auto">
        <a:xfrm>
          <a:off x="12801600" y="16335375"/>
          <a:ext cx="714375" cy="352425"/>
        </a:xfrm>
        <a:prstGeom prst="flowChartDecision">
          <a:avLst/>
        </a:prstGeom>
        <a:solidFill>
          <a:srgbClr val="FFFF00"/>
        </a:solidFill>
        <a:ln w="9525">
          <a:solidFill>
            <a:srgbClr val="000000"/>
          </a:solidFill>
          <a:miter lim="800000"/>
          <a:headEnd/>
          <a:tailEnd/>
        </a:ln>
      </xdr:spPr>
      <xdr:txBody>
        <a:bodyPr rtlCol="0" anchor="ctr"/>
        <a:lstStyle/>
        <a:p>
          <a:pPr algn="ctr"/>
          <a:endParaRPr lang="es-ES" sz="1100"/>
        </a:p>
      </xdr:txBody>
    </xdr:sp>
    <xdr:clientData/>
  </xdr:twoCellAnchor>
  <xdr:twoCellAnchor>
    <xdr:from>
      <xdr:col>21</xdr:col>
      <xdr:colOff>161925</xdr:colOff>
      <xdr:row>26</xdr:row>
      <xdr:rowOff>123825</xdr:rowOff>
    </xdr:from>
    <xdr:to>
      <xdr:col>21</xdr:col>
      <xdr:colOff>752475</xdr:colOff>
      <xdr:row>26</xdr:row>
      <xdr:rowOff>609600</xdr:rowOff>
    </xdr:to>
    <xdr:sp macro="" textlink="">
      <xdr:nvSpPr>
        <xdr:cNvPr id="4" name="1 Decisión">
          <a:extLst>
            <a:ext uri="{FF2B5EF4-FFF2-40B4-BE49-F238E27FC236}">
              <a16:creationId xmlns:a16="http://schemas.microsoft.com/office/drawing/2014/main" id="{00000000-0008-0000-0700-000004000000}"/>
            </a:ext>
          </a:extLst>
        </xdr:cNvPr>
        <xdr:cNvSpPr/>
      </xdr:nvSpPr>
      <xdr:spPr bwMode="auto">
        <a:xfrm>
          <a:off x="19497675" y="15106650"/>
          <a:ext cx="590550" cy="485775"/>
        </a:xfrm>
        <a:prstGeom prst="flowChartDecision">
          <a:avLst/>
        </a:prstGeom>
        <a:solidFill>
          <a:srgbClr val="FF0000"/>
        </a:solidFill>
        <a:ln w="9525">
          <a:solidFill>
            <a:srgbClr val="000000"/>
          </a:solidFill>
          <a:miter lim="800000"/>
          <a:headEnd/>
          <a:tailEnd/>
        </a:ln>
      </xdr:spPr>
      <xdr:txBody>
        <a:bodyPr rtlCol="0" anchor="ctr"/>
        <a:lstStyle/>
        <a:p>
          <a:pPr algn="ctr"/>
          <a:endParaRPr lang="es-ES" sz="1100"/>
        </a:p>
      </xdr:txBody>
    </xdr:sp>
    <xdr:clientData/>
  </xdr:twoCellAnchor>
  <xdr:twoCellAnchor>
    <xdr:from>
      <xdr:col>6</xdr:col>
      <xdr:colOff>428625</xdr:colOff>
      <xdr:row>30</xdr:row>
      <xdr:rowOff>95250</xdr:rowOff>
    </xdr:from>
    <xdr:to>
      <xdr:col>6</xdr:col>
      <xdr:colOff>1143000</xdr:colOff>
      <xdr:row>32</xdr:row>
      <xdr:rowOff>85725</xdr:rowOff>
    </xdr:to>
    <xdr:sp macro="" textlink="">
      <xdr:nvSpPr>
        <xdr:cNvPr id="8" name="1 Decisión">
          <a:extLst>
            <a:ext uri="{FF2B5EF4-FFF2-40B4-BE49-F238E27FC236}">
              <a16:creationId xmlns:a16="http://schemas.microsoft.com/office/drawing/2014/main" id="{00000000-0008-0000-0700-000008000000}"/>
            </a:ext>
          </a:extLst>
        </xdr:cNvPr>
        <xdr:cNvSpPr/>
      </xdr:nvSpPr>
      <xdr:spPr bwMode="auto">
        <a:xfrm>
          <a:off x="5829300" y="16440150"/>
          <a:ext cx="714375" cy="352425"/>
        </a:xfrm>
        <a:prstGeom prst="flowChartDecision">
          <a:avLst/>
        </a:prstGeom>
        <a:solidFill>
          <a:srgbClr val="FFFF00"/>
        </a:solidFill>
        <a:ln w="9525">
          <a:solidFill>
            <a:srgbClr val="000000"/>
          </a:solidFill>
          <a:miter lim="800000"/>
          <a:headEnd/>
          <a:tailEnd/>
        </a:ln>
      </xdr:spPr>
      <xdr:txBody>
        <a:bodyPr rtlCol="0" anchor="ctr"/>
        <a:lstStyle/>
        <a:p>
          <a:pPr algn="ctr"/>
          <a:endParaRPr lang="es-ES" sz="1100"/>
        </a:p>
      </xdr:txBody>
    </xdr:sp>
    <xdr:clientData/>
  </xdr:twoCellAnchor>
  <xdr:twoCellAnchor>
    <xdr:from>
      <xdr:col>14</xdr:col>
      <xdr:colOff>228600</xdr:colOff>
      <xdr:row>29</xdr:row>
      <xdr:rowOff>171450</xdr:rowOff>
    </xdr:from>
    <xdr:to>
      <xdr:col>14</xdr:col>
      <xdr:colOff>942975</xdr:colOff>
      <xdr:row>31</xdr:row>
      <xdr:rowOff>161925</xdr:rowOff>
    </xdr:to>
    <xdr:sp macro="" textlink="">
      <xdr:nvSpPr>
        <xdr:cNvPr id="9" name="1 Decisión">
          <a:extLst>
            <a:ext uri="{FF2B5EF4-FFF2-40B4-BE49-F238E27FC236}">
              <a16:creationId xmlns:a16="http://schemas.microsoft.com/office/drawing/2014/main" id="{00000000-0008-0000-0700-000009000000}"/>
            </a:ext>
          </a:extLst>
        </xdr:cNvPr>
        <xdr:cNvSpPr/>
      </xdr:nvSpPr>
      <xdr:spPr bwMode="auto">
        <a:xfrm>
          <a:off x="12801600" y="16335375"/>
          <a:ext cx="714375" cy="352425"/>
        </a:xfrm>
        <a:prstGeom prst="flowChartDecision">
          <a:avLst/>
        </a:prstGeom>
        <a:solidFill>
          <a:srgbClr val="FFFF00"/>
        </a:solidFill>
        <a:ln w="9525">
          <a:solidFill>
            <a:srgbClr val="000000"/>
          </a:solidFill>
          <a:miter lim="800000"/>
          <a:headEnd/>
          <a:tailEnd/>
        </a:ln>
      </xdr:spPr>
      <xdr:txBody>
        <a:bodyPr rtlCol="0" anchor="ctr"/>
        <a:lstStyle/>
        <a:p>
          <a:pPr algn="ctr"/>
          <a:endParaRPr lang="es-ES" sz="1100"/>
        </a:p>
      </xdr:txBody>
    </xdr:sp>
    <xdr:clientData/>
  </xdr:twoCellAnchor>
  <xdr:twoCellAnchor>
    <xdr:from>
      <xdr:col>21</xdr:col>
      <xdr:colOff>161925</xdr:colOff>
      <xdr:row>26</xdr:row>
      <xdr:rowOff>123825</xdr:rowOff>
    </xdr:from>
    <xdr:to>
      <xdr:col>21</xdr:col>
      <xdr:colOff>752475</xdr:colOff>
      <xdr:row>26</xdr:row>
      <xdr:rowOff>609600</xdr:rowOff>
    </xdr:to>
    <xdr:sp macro="" textlink="">
      <xdr:nvSpPr>
        <xdr:cNvPr id="10" name="1 Decisión">
          <a:extLst>
            <a:ext uri="{FF2B5EF4-FFF2-40B4-BE49-F238E27FC236}">
              <a16:creationId xmlns:a16="http://schemas.microsoft.com/office/drawing/2014/main" id="{00000000-0008-0000-0700-00000A000000}"/>
            </a:ext>
          </a:extLst>
        </xdr:cNvPr>
        <xdr:cNvSpPr/>
      </xdr:nvSpPr>
      <xdr:spPr bwMode="auto">
        <a:xfrm>
          <a:off x="19497675" y="15106650"/>
          <a:ext cx="590550" cy="485775"/>
        </a:xfrm>
        <a:prstGeom prst="flowChartDecision">
          <a:avLst/>
        </a:prstGeom>
        <a:solidFill>
          <a:srgbClr val="FF0000"/>
        </a:solidFill>
        <a:ln w="9525">
          <a:solidFill>
            <a:srgbClr val="000000"/>
          </a:solidFill>
          <a:miter lim="800000"/>
          <a:headEnd/>
          <a:tailEnd/>
        </a:ln>
      </xdr:spPr>
      <xdr:txBody>
        <a:bodyPr rtlCol="0" anchor="ctr"/>
        <a:lstStyle/>
        <a:p>
          <a:pPr algn="ctr"/>
          <a:endParaRPr lang="es-E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6</xdr:col>
      <xdr:colOff>428625</xdr:colOff>
      <xdr:row>30</xdr:row>
      <xdr:rowOff>95250</xdr:rowOff>
    </xdr:from>
    <xdr:to>
      <xdr:col>6</xdr:col>
      <xdr:colOff>1143000</xdr:colOff>
      <xdr:row>32</xdr:row>
      <xdr:rowOff>85725</xdr:rowOff>
    </xdr:to>
    <xdr:sp macro="" textlink="">
      <xdr:nvSpPr>
        <xdr:cNvPr id="2" name="1 Decisión">
          <a:extLst>
            <a:ext uri="{FF2B5EF4-FFF2-40B4-BE49-F238E27FC236}">
              <a16:creationId xmlns:a16="http://schemas.microsoft.com/office/drawing/2014/main" id="{00000000-0008-0000-0800-000002000000}"/>
            </a:ext>
          </a:extLst>
        </xdr:cNvPr>
        <xdr:cNvSpPr/>
      </xdr:nvSpPr>
      <xdr:spPr bwMode="auto">
        <a:xfrm>
          <a:off x="5829300" y="16440150"/>
          <a:ext cx="714375" cy="352425"/>
        </a:xfrm>
        <a:prstGeom prst="flowChartDecision">
          <a:avLst/>
        </a:prstGeom>
        <a:solidFill>
          <a:srgbClr val="FF0000"/>
        </a:solidFill>
        <a:ln w="9525">
          <a:solidFill>
            <a:srgbClr val="000000"/>
          </a:solidFill>
          <a:miter lim="800000"/>
          <a:headEnd/>
          <a:tailEnd/>
        </a:ln>
      </xdr:spPr>
      <xdr:txBody>
        <a:bodyPr rtlCol="0" anchor="ctr"/>
        <a:lstStyle/>
        <a:p>
          <a:pPr algn="ctr"/>
          <a:endParaRPr lang="es-ES" sz="1100"/>
        </a:p>
      </xdr:txBody>
    </xdr:sp>
    <xdr:clientData/>
  </xdr:twoCellAnchor>
  <xdr:twoCellAnchor>
    <xdr:from>
      <xdr:col>14</xdr:col>
      <xdr:colOff>228600</xdr:colOff>
      <xdr:row>29</xdr:row>
      <xdr:rowOff>171450</xdr:rowOff>
    </xdr:from>
    <xdr:to>
      <xdr:col>14</xdr:col>
      <xdr:colOff>942975</xdr:colOff>
      <xdr:row>31</xdr:row>
      <xdr:rowOff>161925</xdr:rowOff>
    </xdr:to>
    <xdr:sp macro="" textlink="">
      <xdr:nvSpPr>
        <xdr:cNvPr id="3" name="1 Decisión">
          <a:extLst>
            <a:ext uri="{FF2B5EF4-FFF2-40B4-BE49-F238E27FC236}">
              <a16:creationId xmlns:a16="http://schemas.microsoft.com/office/drawing/2014/main" id="{00000000-0008-0000-0800-000003000000}"/>
            </a:ext>
          </a:extLst>
        </xdr:cNvPr>
        <xdr:cNvSpPr/>
      </xdr:nvSpPr>
      <xdr:spPr bwMode="auto">
        <a:xfrm>
          <a:off x="12801600" y="16335375"/>
          <a:ext cx="714375" cy="352425"/>
        </a:xfrm>
        <a:prstGeom prst="flowChartDecision">
          <a:avLst/>
        </a:prstGeom>
        <a:solidFill>
          <a:srgbClr val="FFFF00"/>
        </a:solidFill>
        <a:ln w="9525">
          <a:solidFill>
            <a:srgbClr val="000000"/>
          </a:solidFill>
          <a:miter lim="800000"/>
          <a:headEnd/>
          <a:tailEnd/>
        </a:ln>
      </xdr:spPr>
      <xdr:txBody>
        <a:bodyPr rtlCol="0" anchor="ctr"/>
        <a:lstStyle/>
        <a:p>
          <a:pPr algn="ctr"/>
          <a:endParaRPr lang="es-ES" sz="1100"/>
        </a:p>
      </xdr:txBody>
    </xdr:sp>
    <xdr:clientData/>
  </xdr:twoCellAnchor>
  <xdr:twoCellAnchor>
    <xdr:from>
      <xdr:col>21</xdr:col>
      <xdr:colOff>161925</xdr:colOff>
      <xdr:row>26</xdr:row>
      <xdr:rowOff>123825</xdr:rowOff>
    </xdr:from>
    <xdr:to>
      <xdr:col>21</xdr:col>
      <xdr:colOff>752475</xdr:colOff>
      <xdr:row>26</xdr:row>
      <xdr:rowOff>609600</xdr:rowOff>
    </xdr:to>
    <xdr:sp macro="" textlink="">
      <xdr:nvSpPr>
        <xdr:cNvPr id="4" name="1 Decisión">
          <a:extLst>
            <a:ext uri="{FF2B5EF4-FFF2-40B4-BE49-F238E27FC236}">
              <a16:creationId xmlns:a16="http://schemas.microsoft.com/office/drawing/2014/main" id="{00000000-0008-0000-0800-000004000000}"/>
            </a:ext>
          </a:extLst>
        </xdr:cNvPr>
        <xdr:cNvSpPr/>
      </xdr:nvSpPr>
      <xdr:spPr bwMode="auto">
        <a:xfrm>
          <a:off x="19497675" y="15106650"/>
          <a:ext cx="590550" cy="485775"/>
        </a:xfrm>
        <a:prstGeom prst="flowChartDecision">
          <a:avLst/>
        </a:prstGeom>
        <a:solidFill>
          <a:srgbClr val="FF0000"/>
        </a:solidFill>
        <a:ln w="9525">
          <a:solidFill>
            <a:srgbClr val="000000"/>
          </a:solidFill>
          <a:miter lim="800000"/>
          <a:headEnd/>
          <a:tailEnd/>
        </a:ln>
      </xdr:spPr>
      <xdr:txBody>
        <a:bodyPr rtlCol="0" anchor="ctr"/>
        <a:lstStyle/>
        <a:p>
          <a:pPr algn="ctr"/>
          <a:endParaRPr lang="es-E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6</xdr:col>
      <xdr:colOff>428625</xdr:colOff>
      <xdr:row>30</xdr:row>
      <xdr:rowOff>95250</xdr:rowOff>
    </xdr:from>
    <xdr:to>
      <xdr:col>6</xdr:col>
      <xdr:colOff>1143000</xdr:colOff>
      <xdr:row>32</xdr:row>
      <xdr:rowOff>85725</xdr:rowOff>
    </xdr:to>
    <xdr:sp macro="" textlink="">
      <xdr:nvSpPr>
        <xdr:cNvPr id="2" name="1 Decisión">
          <a:extLst>
            <a:ext uri="{FF2B5EF4-FFF2-40B4-BE49-F238E27FC236}">
              <a16:creationId xmlns:a16="http://schemas.microsoft.com/office/drawing/2014/main" id="{00000000-0008-0000-0900-000002000000}"/>
            </a:ext>
          </a:extLst>
        </xdr:cNvPr>
        <xdr:cNvSpPr/>
      </xdr:nvSpPr>
      <xdr:spPr bwMode="auto">
        <a:xfrm>
          <a:off x="5829300" y="16440150"/>
          <a:ext cx="714375" cy="352425"/>
        </a:xfrm>
        <a:prstGeom prst="flowChartDecision">
          <a:avLst/>
        </a:prstGeom>
        <a:solidFill>
          <a:srgbClr val="FF0000"/>
        </a:solidFill>
        <a:ln w="9525">
          <a:solidFill>
            <a:srgbClr val="000000"/>
          </a:solidFill>
          <a:miter lim="800000"/>
          <a:headEnd/>
          <a:tailEnd/>
        </a:ln>
      </xdr:spPr>
      <xdr:txBody>
        <a:bodyPr rtlCol="0" anchor="ctr"/>
        <a:lstStyle/>
        <a:p>
          <a:pPr algn="ctr"/>
          <a:endParaRPr lang="es-ES" sz="1100"/>
        </a:p>
      </xdr:txBody>
    </xdr:sp>
    <xdr:clientData/>
  </xdr:twoCellAnchor>
  <xdr:twoCellAnchor>
    <xdr:from>
      <xdr:col>14</xdr:col>
      <xdr:colOff>228600</xdr:colOff>
      <xdr:row>29</xdr:row>
      <xdr:rowOff>171450</xdr:rowOff>
    </xdr:from>
    <xdr:to>
      <xdr:col>14</xdr:col>
      <xdr:colOff>942975</xdr:colOff>
      <xdr:row>31</xdr:row>
      <xdr:rowOff>161925</xdr:rowOff>
    </xdr:to>
    <xdr:sp macro="" textlink="">
      <xdr:nvSpPr>
        <xdr:cNvPr id="3" name="1 Decisión">
          <a:extLst>
            <a:ext uri="{FF2B5EF4-FFF2-40B4-BE49-F238E27FC236}">
              <a16:creationId xmlns:a16="http://schemas.microsoft.com/office/drawing/2014/main" id="{00000000-0008-0000-0900-000003000000}"/>
            </a:ext>
          </a:extLst>
        </xdr:cNvPr>
        <xdr:cNvSpPr/>
      </xdr:nvSpPr>
      <xdr:spPr bwMode="auto">
        <a:xfrm>
          <a:off x="12801600" y="16335375"/>
          <a:ext cx="714375" cy="352425"/>
        </a:xfrm>
        <a:prstGeom prst="flowChartDecision">
          <a:avLst/>
        </a:prstGeom>
        <a:solidFill>
          <a:srgbClr val="FFFF00"/>
        </a:solidFill>
        <a:ln w="9525">
          <a:solidFill>
            <a:srgbClr val="000000"/>
          </a:solidFill>
          <a:miter lim="800000"/>
          <a:headEnd/>
          <a:tailEnd/>
        </a:ln>
      </xdr:spPr>
      <xdr:txBody>
        <a:bodyPr rtlCol="0" anchor="ctr"/>
        <a:lstStyle/>
        <a:p>
          <a:pPr algn="ctr"/>
          <a:endParaRPr lang="es-ES" sz="1100"/>
        </a:p>
      </xdr:txBody>
    </xdr:sp>
    <xdr:clientData/>
  </xdr:twoCellAnchor>
  <xdr:twoCellAnchor>
    <xdr:from>
      <xdr:col>21</xdr:col>
      <xdr:colOff>161925</xdr:colOff>
      <xdr:row>26</xdr:row>
      <xdr:rowOff>123825</xdr:rowOff>
    </xdr:from>
    <xdr:to>
      <xdr:col>21</xdr:col>
      <xdr:colOff>752475</xdr:colOff>
      <xdr:row>26</xdr:row>
      <xdr:rowOff>609600</xdr:rowOff>
    </xdr:to>
    <xdr:sp macro="" textlink="">
      <xdr:nvSpPr>
        <xdr:cNvPr id="4" name="1 Decisión">
          <a:extLst>
            <a:ext uri="{FF2B5EF4-FFF2-40B4-BE49-F238E27FC236}">
              <a16:creationId xmlns:a16="http://schemas.microsoft.com/office/drawing/2014/main" id="{00000000-0008-0000-0900-000004000000}"/>
            </a:ext>
          </a:extLst>
        </xdr:cNvPr>
        <xdr:cNvSpPr/>
      </xdr:nvSpPr>
      <xdr:spPr bwMode="auto">
        <a:xfrm>
          <a:off x="19497675" y="15106650"/>
          <a:ext cx="590550" cy="485775"/>
        </a:xfrm>
        <a:prstGeom prst="flowChartDecision">
          <a:avLst/>
        </a:prstGeom>
        <a:solidFill>
          <a:srgbClr val="FF0000"/>
        </a:solidFill>
        <a:ln w="9525">
          <a:solidFill>
            <a:srgbClr val="000000"/>
          </a:solidFill>
          <a:miter lim="800000"/>
          <a:headEnd/>
          <a:tailEnd/>
        </a:ln>
      </xdr:spPr>
      <xdr:txBody>
        <a:bodyPr rtlCol="0" anchor="ctr"/>
        <a:lstStyle/>
        <a:p>
          <a:pPr algn="ctr"/>
          <a:endParaRPr lang="es-ES" sz="1100"/>
        </a:p>
      </xdr:txBody>
    </xdr:sp>
    <xdr:clientData/>
  </xdr:twoCellAnchor>
  <xdr:twoCellAnchor>
    <xdr:from>
      <xdr:col>6</xdr:col>
      <xdr:colOff>428625</xdr:colOff>
      <xdr:row>30</xdr:row>
      <xdr:rowOff>95250</xdr:rowOff>
    </xdr:from>
    <xdr:to>
      <xdr:col>6</xdr:col>
      <xdr:colOff>1143000</xdr:colOff>
      <xdr:row>32</xdr:row>
      <xdr:rowOff>85725</xdr:rowOff>
    </xdr:to>
    <xdr:sp macro="" textlink="">
      <xdr:nvSpPr>
        <xdr:cNvPr id="11" name="1 Decisión">
          <a:extLst>
            <a:ext uri="{FF2B5EF4-FFF2-40B4-BE49-F238E27FC236}">
              <a16:creationId xmlns:a16="http://schemas.microsoft.com/office/drawing/2014/main" id="{00000000-0008-0000-0900-00000B000000}"/>
            </a:ext>
          </a:extLst>
        </xdr:cNvPr>
        <xdr:cNvSpPr/>
      </xdr:nvSpPr>
      <xdr:spPr bwMode="auto">
        <a:xfrm>
          <a:off x="5829300" y="16440150"/>
          <a:ext cx="714375" cy="352425"/>
        </a:xfrm>
        <a:prstGeom prst="flowChartDecision">
          <a:avLst/>
        </a:prstGeom>
        <a:solidFill>
          <a:srgbClr val="FF0000"/>
        </a:solidFill>
        <a:ln w="9525">
          <a:solidFill>
            <a:srgbClr val="000000"/>
          </a:solidFill>
          <a:miter lim="800000"/>
          <a:headEnd/>
          <a:tailEnd/>
        </a:ln>
      </xdr:spPr>
      <xdr:txBody>
        <a:bodyPr rtlCol="0" anchor="ctr"/>
        <a:lstStyle/>
        <a:p>
          <a:pPr algn="ctr"/>
          <a:endParaRPr lang="es-ES" sz="1100"/>
        </a:p>
      </xdr:txBody>
    </xdr:sp>
    <xdr:clientData/>
  </xdr:twoCellAnchor>
  <xdr:twoCellAnchor>
    <xdr:from>
      <xdr:col>14</xdr:col>
      <xdr:colOff>228600</xdr:colOff>
      <xdr:row>29</xdr:row>
      <xdr:rowOff>171450</xdr:rowOff>
    </xdr:from>
    <xdr:to>
      <xdr:col>14</xdr:col>
      <xdr:colOff>942975</xdr:colOff>
      <xdr:row>31</xdr:row>
      <xdr:rowOff>161925</xdr:rowOff>
    </xdr:to>
    <xdr:sp macro="" textlink="">
      <xdr:nvSpPr>
        <xdr:cNvPr id="12" name="1 Decisión">
          <a:extLst>
            <a:ext uri="{FF2B5EF4-FFF2-40B4-BE49-F238E27FC236}">
              <a16:creationId xmlns:a16="http://schemas.microsoft.com/office/drawing/2014/main" id="{00000000-0008-0000-0900-00000C000000}"/>
            </a:ext>
          </a:extLst>
        </xdr:cNvPr>
        <xdr:cNvSpPr/>
      </xdr:nvSpPr>
      <xdr:spPr bwMode="auto">
        <a:xfrm>
          <a:off x="12801600" y="16335375"/>
          <a:ext cx="714375" cy="352425"/>
        </a:xfrm>
        <a:prstGeom prst="flowChartDecision">
          <a:avLst/>
        </a:prstGeom>
        <a:solidFill>
          <a:srgbClr val="FFFF00"/>
        </a:solidFill>
        <a:ln w="9525">
          <a:solidFill>
            <a:srgbClr val="000000"/>
          </a:solidFill>
          <a:miter lim="800000"/>
          <a:headEnd/>
          <a:tailEnd/>
        </a:ln>
      </xdr:spPr>
      <xdr:txBody>
        <a:bodyPr rtlCol="0" anchor="ctr"/>
        <a:lstStyle/>
        <a:p>
          <a:pPr algn="ctr"/>
          <a:endParaRPr lang="es-ES" sz="1100"/>
        </a:p>
      </xdr:txBody>
    </xdr:sp>
    <xdr:clientData/>
  </xdr:twoCellAnchor>
  <xdr:twoCellAnchor>
    <xdr:from>
      <xdr:col>21</xdr:col>
      <xdr:colOff>161925</xdr:colOff>
      <xdr:row>26</xdr:row>
      <xdr:rowOff>123825</xdr:rowOff>
    </xdr:from>
    <xdr:to>
      <xdr:col>21</xdr:col>
      <xdr:colOff>752475</xdr:colOff>
      <xdr:row>26</xdr:row>
      <xdr:rowOff>609600</xdr:rowOff>
    </xdr:to>
    <xdr:sp macro="" textlink="">
      <xdr:nvSpPr>
        <xdr:cNvPr id="13" name="1 Decisión">
          <a:extLst>
            <a:ext uri="{FF2B5EF4-FFF2-40B4-BE49-F238E27FC236}">
              <a16:creationId xmlns:a16="http://schemas.microsoft.com/office/drawing/2014/main" id="{00000000-0008-0000-0900-00000D000000}"/>
            </a:ext>
          </a:extLst>
        </xdr:cNvPr>
        <xdr:cNvSpPr/>
      </xdr:nvSpPr>
      <xdr:spPr bwMode="auto">
        <a:xfrm>
          <a:off x="19497675" y="15106650"/>
          <a:ext cx="590550" cy="485775"/>
        </a:xfrm>
        <a:prstGeom prst="flowChartDecision">
          <a:avLst/>
        </a:prstGeom>
        <a:solidFill>
          <a:srgbClr val="FF0000"/>
        </a:solidFill>
        <a:ln w="9525">
          <a:solidFill>
            <a:srgbClr val="000000"/>
          </a:solidFill>
          <a:miter lim="800000"/>
          <a:headEnd/>
          <a:tailEnd/>
        </a:ln>
      </xdr:spPr>
      <xdr:txBody>
        <a:bodyPr rtlCol="0" anchor="ctr"/>
        <a:lstStyle/>
        <a:p>
          <a:pPr algn="ctr"/>
          <a:endParaRPr lang="es-ES" sz="1100"/>
        </a:p>
      </xdr:txBody>
    </xdr:sp>
    <xdr:clientData/>
  </xdr:twoCellAnchor>
  <xdr:twoCellAnchor>
    <xdr:from>
      <xdr:col>6</xdr:col>
      <xdr:colOff>428625</xdr:colOff>
      <xdr:row>30</xdr:row>
      <xdr:rowOff>95250</xdr:rowOff>
    </xdr:from>
    <xdr:to>
      <xdr:col>6</xdr:col>
      <xdr:colOff>1143000</xdr:colOff>
      <xdr:row>32</xdr:row>
      <xdr:rowOff>85725</xdr:rowOff>
    </xdr:to>
    <xdr:sp macro="" textlink="">
      <xdr:nvSpPr>
        <xdr:cNvPr id="14" name="1 Decisión">
          <a:extLst>
            <a:ext uri="{FF2B5EF4-FFF2-40B4-BE49-F238E27FC236}">
              <a16:creationId xmlns:a16="http://schemas.microsoft.com/office/drawing/2014/main" id="{00000000-0008-0000-0900-00000E000000}"/>
            </a:ext>
          </a:extLst>
        </xdr:cNvPr>
        <xdr:cNvSpPr/>
      </xdr:nvSpPr>
      <xdr:spPr bwMode="auto">
        <a:xfrm>
          <a:off x="5829300" y="16440150"/>
          <a:ext cx="714375" cy="352425"/>
        </a:xfrm>
        <a:prstGeom prst="flowChartDecision">
          <a:avLst/>
        </a:prstGeom>
        <a:solidFill>
          <a:srgbClr val="FFFF00"/>
        </a:solidFill>
        <a:ln w="9525">
          <a:solidFill>
            <a:srgbClr val="000000"/>
          </a:solidFill>
          <a:miter lim="800000"/>
          <a:headEnd/>
          <a:tailEnd/>
        </a:ln>
      </xdr:spPr>
      <xdr:txBody>
        <a:bodyPr rtlCol="0" anchor="ctr"/>
        <a:lstStyle/>
        <a:p>
          <a:pPr algn="ctr"/>
          <a:endParaRPr lang="es-ES" sz="1100"/>
        </a:p>
      </xdr:txBody>
    </xdr:sp>
    <xdr:clientData/>
  </xdr:twoCellAnchor>
  <xdr:twoCellAnchor>
    <xdr:from>
      <xdr:col>14</xdr:col>
      <xdr:colOff>228600</xdr:colOff>
      <xdr:row>29</xdr:row>
      <xdr:rowOff>171450</xdr:rowOff>
    </xdr:from>
    <xdr:to>
      <xdr:col>14</xdr:col>
      <xdr:colOff>942975</xdr:colOff>
      <xdr:row>31</xdr:row>
      <xdr:rowOff>161925</xdr:rowOff>
    </xdr:to>
    <xdr:sp macro="" textlink="">
      <xdr:nvSpPr>
        <xdr:cNvPr id="15" name="1 Decisión">
          <a:extLst>
            <a:ext uri="{FF2B5EF4-FFF2-40B4-BE49-F238E27FC236}">
              <a16:creationId xmlns:a16="http://schemas.microsoft.com/office/drawing/2014/main" id="{00000000-0008-0000-0900-00000F000000}"/>
            </a:ext>
          </a:extLst>
        </xdr:cNvPr>
        <xdr:cNvSpPr/>
      </xdr:nvSpPr>
      <xdr:spPr bwMode="auto">
        <a:xfrm>
          <a:off x="12801600" y="16335375"/>
          <a:ext cx="714375" cy="352425"/>
        </a:xfrm>
        <a:prstGeom prst="flowChartDecision">
          <a:avLst/>
        </a:prstGeom>
        <a:solidFill>
          <a:srgbClr val="FFFF00"/>
        </a:solidFill>
        <a:ln w="9525">
          <a:solidFill>
            <a:srgbClr val="000000"/>
          </a:solidFill>
          <a:miter lim="800000"/>
          <a:headEnd/>
          <a:tailEnd/>
        </a:ln>
      </xdr:spPr>
      <xdr:txBody>
        <a:bodyPr rtlCol="0" anchor="ctr"/>
        <a:lstStyle/>
        <a:p>
          <a:pPr algn="ctr"/>
          <a:endParaRPr lang="es-ES" sz="1100"/>
        </a:p>
      </xdr:txBody>
    </xdr:sp>
    <xdr:clientData/>
  </xdr:twoCellAnchor>
  <xdr:twoCellAnchor>
    <xdr:from>
      <xdr:col>21</xdr:col>
      <xdr:colOff>161925</xdr:colOff>
      <xdr:row>26</xdr:row>
      <xdr:rowOff>123825</xdr:rowOff>
    </xdr:from>
    <xdr:to>
      <xdr:col>21</xdr:col>
      <xdr:colOff>752475</xdr:colOff>
      <xdr:row>26</xdr:row>
      <xdr:rowOff>609600</xdr:rowOff>
    </xdr:to>
    <xdr:sp macro="" textlink="">
      <xdr:nvSpPr>
        <xdr:cNvPr id="16" name="1 Decisión">
          <a:extLst>
            <a:ext uri="{FF2B5EF4-FFF2-40B4-BE49-F238E27FC236}">
              <a16:creationId xmlns:a16="http://schemas.microsoft.com/office/drawing/2014/main" id="{00000000-0008-0000-0900-000010000000}"/>
            </a:ext>
          </a:extLst>
        </xdr:cNvPr>
        <xdr:cNvSpPr/>
      </xdr:nvSpPr>
      <xdr:spPr bwMode="auto">
        <a:xfrm>
          <a:off x="19497675" y="15106650"/>
          <a:ext cx="590550" cy="485775"/>
        </a:xfrm>
        <a:prstGeom prst="flowChartDecision">
          <a:avLst/>
        </a:prstGeom>
        <a:solidFill>
          <a:srgbClr val="FF0000"/>
        </a:solidFill>
        <a:ln w="9525">
          <a:solidFill>
            <a:srgbClr val="000000"/>
          </a:solidFill>
          <a:miter lim="800000"/>
          <a:headEnd/>
          <a:tailEnd/>
        </a:ln>
      </xdr:spPr>
      <xdr:txBody>
        <a:bodyPr rtlCol="0" anchor="ctr"/>
        <a:lstStyle/>
        <a:p>
          <a:pPr algn="ctr"/>
          <a:endParaRPr lang="es-E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3</xdr:col>
      <xdr:colOff>323850</xdr:colOff>
      <xdr:row>5</xdr:row>
      <xdr:rowOff>38100</xdr:rowOff>
    </xdr:from>
    <xdr:to>
      <xdr:col>3</xdr:col>
      <xdr:colOff>742950</xdr:colOff>
      <xdr:row>5</xdr:row>
      <xdr:rowOff>457200</xdr:rowOff>
    </xdr:to>
    <xdr:sp macro="" textlink="">
      <xdr:nvSpPr>
        <xdr:cNvPr id="19" name="17 Decisión">
          <a:extLst>
            <a:ext uri="{FF2B5EF4-FFF2-40B4-BE49-F238E27FC236}">
              <a16:creationId xmlns:a16="http://schemas.microsoft.com/office/drawing/2014/main" id="{00000000-0008-0000-0A00-000013000000}"/>
            </a:ext>
          </a:extLst>
        </xdr:cNvPr>
        <xdr:cNvSpPr/>
      </xdr:nvSpPr>
      <xdr:spPr>
        <a:xfrm>
          <a:off x="2724150" y="2257425"/>
          <a:ext cx="419100" cy="419100"/>
        </a:xfrm>
        <a:prstGeom prst="flowChartDecision">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s-CO"/>
        </a:p>
      </xdr:txBody>
    </xdr:sp>
    <xdr:clientData/>
  </xdr:twoCellAnchor>
  <xdr:twoCellAnchor>
    <xdr:from>
      <xdr:col>18</xdr:col>
      <xdr:colOff>152400</xdr:colOff>
      <xdr:row>8</xdr:row>
      <xdr:rowOff>1333500</xdr:rowOff>
    </xdr:from>
    <xdr:to>
      <xdr:col>18</xdr:col>
      <xdr:colOff>409575</xdr:colOff>
      <xdr:row>8</xdr:row>
      <xdr:rowOff>1562100</xdr:rowOff>
    </xdr:to>
    <xdr:sp macro="" textlink="">
      <xdr:nvSpPr>
        <xdr:cNvPr id="47" name="46 Decisión">
          <a:extLst>
            <a:ext uri="{FF2B5EF4-FFF2-40B4-BE49-F238E27FC236}">
              <a16:creationId xmlns:a16="http://schemas.microsoft.com/office/drawing/2014/main" id="{00000000-0008-0000-0A00-00002F000000}"/>
            </a:ext>
          </a:extLst>
        </xdr:cNvPr>
        <xdr:cNvSpPr/>
      </xdr:nvSpPr>
      <xdr:spPr bwMode="auto">
        <a:xfrm>
          <a:off x="11287125" y="4886325"/>
          <a:ext cx="257175" cy="228600"/>
        </a:xfrm>
        <a:prstGeom prst="flowChartDecision">
          <a:avLst/>
        </a:prstGeom>
        <a:solidFill>
          <a:srgbClr val="FFFF00"/>
        </a:solidFill>
        <a:ln w="9525">
          <a:solidFill>
            <a:srgbClr val="000000"/>
          </a:solidFill>
          <a:miter lim="800000"/>
          <a:headEnd/>
          <a:tailEnd/>
        </a:ln>
      </xdr:spPr>
      <xdr:txBody>
        <a:bodyPr rtlCol="0" anchor="ctr"/>
        <a:lstStyle/>
        <a:p>
          <a:pPr algn="ctr"/>
          <a:endParaRPr lang="es-ES" sz="1100"/>
        </a:p>
      </xdr:txBody>
    </xdr:sp>
    <xdr:clientData/>
  </xdr:twoCellAnchor>
  <xdr:oneCellAnchor>
    <xdr:from>
      <xdr:col>1</xdr:col>
      <xdr:colOff>942975</xdr:colOff>
      <xdr:row>12</xdr:row>
      <xdr:rowOff>295275</xdr:rowOff>
    </xdr:from>
    <xdr:ext cx="184731" cy="264560"/>
    <xdr:sp macro="" textlink="">
      <xdr:nvSpPr>
        <xdr:cNvPr id="51" name="50 CuadroTexto">
          <a:extLst>
            <a:ext uri="{FF2B5EF4-FFF2-40B4-BE49-F238E27FC236}">
              <a16:creationId xmlns:a16="http://schemas.microsoft.com/office/drawing/2014/main" id="{00000000-0008-0000-0A00-000033000000}"/>
            </a:ext>
          </a:extLst>
        </xdr:cNvPr>
        <xdr:cNvSpPr txBox="1"/>
      </xdr:nvSpPr>
      <xdr:spPr>
        <a:xfrm>
          <a:off x="1143000" y="5981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sz="1100"/>
        </a:p>
      </xdr:txBody>
    </xdr:sp>
    <xdr:clientData/>
  </xdr:oneCellAnchor>
  <xdr:twoCellAnchor>
    <xdr:from>
      <xdr:col>3</xdr:col>
      <xdr:colOff>295275</xdr:colOff>
      <xdr:row>10</xdr:row>
      <xdr:rowOff>57150</xdr:rowOff>
    </xdr:from>
    <xdr:to>
      <xdr:col>3</xdr:col>
      <xdr:colOff>723900</xdr:colOff>
      <xdr:row>10</xdr:row>
      <xdr:rowOff>457200</xdr:rowOff>
    </xdr:to>
    <xdr:sp macro="" textlink="">
      <xdr:nvSpPr>
        <xdr:cNvPr id="60" name="17 Decisión">
          <a:extLst>
            <a:ext uri="{FF2B5EF4-FFF2-40B4-BE49-F238E27FC236}">
              <a16:creationId xmlns:a16="http://schemas.microsoft.com/office/drawing/2014/main" id="{00000000-0008-0000-0A00-00003C000000}"/>
            </a:ext>
          </a:extLst>
        </xdr:cNvPr>
        <xdr:cNvSpPr/>
      </xdr:nvSpPr>
      <xdr:spPr>
        <a:xfrm>
          <a:off x="2695575" y="4752975"/>
          <a:ext cx="428625" cy="400050"/>
        </a:xfrm>
        <a:prstGeom prst="flowChartDecision">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s-CO"/>
        </a:p>
      </xdr:txBody>
    </xdr:sp>
    <xdr:clientData/>
  </xdr:twoCellAnchor>
  <xdr:twoCellAnchor>
    <xdr:from>
      <xdr:col>3</xdr:col>
      <xdr:colOff>257175</xdr:colOff>
      <xdr:row>11</xdr:row>
      <xdr:rowOff>57150</xdr:rowOff>
    </xdr:from>
    <xdr:to>
      <xdr:col>3</xdr:col>
      <xdr:colOff>714375</xdr:colOff>
      <xdr:row>11</xdr:row>
      <xdr:rowOff>444500</xdr:rowOff>
    </xdr:to>
    <xdr:sp macro="" textlink="">
      <xdr:nvSpPr>
        <xdr:cNvPr id="62" name="7 Decisión">
          <a:extLst>
            <a:ext uri="{FF2B5EF4-FFF2-40B4-BE49-F238E27FC236}">
              <a16:creationId xmlns:a16="http://schemas.microsoft.com/office/drawing/2014/main" id="{00000000-0008-0000-0A00-00003E000000}"/>
            </a:ext>
          </a:extLst>
        </xdr:cNvPr>
        <xdr:cNvSpPr/>
      </xdr:nvSpPr>
      <xdr:spPr>
        <a:xfrm>
          <a:off x="2657475" y="5248275"/>
          <a:ext cx="457200" cy="387350"/>
        </a:xfrm>
        <a:prstGeom prst="flowChartDecision">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s-CO"/>
        </a:p>
      </xdr:txBody>
    </xdr:sp>
    <xdr:clientData/>
  </xdr:twoCellAnchor>
  <xdr:twoCellAnchor editAs="oneCell">
    <xdr:from>
      <xdr:col>3</xdr:col>
      <xdr:colOff>295275</xdr:colOff>
      <xdr:row>4</xdr:row>
      <xdr:rowOff>28575</xdr:rowOff>
    </xdr:from>
    <xdr:to>
      <xdr:col>3</xdr:col>
      <xdr:colOff>770804</xdr:colOff>
      <xdr:row>5</xdr:row>
      <xdr:rowOff>7270</xdr:rowOff>
    </xdr:to>
    <xdr:pic>
      <xdr:nvPicPr>
        <xdr:cNvPr id="63" name="Imagen 62">
          <a:extLst>
            <a:ext uri="{FF2B5EF4-FFF2-40B4-BE49-F238E27FC236}">
              <a16:creationId xmlns:a16="http://schemas.microsoft.com/office/drawing/2014/main" id="{00000000-0008-0000-0A00-00003F000000}"/>
            </a:ext>
          </a:extLst>
        </xdr:cNvPr>
        <xdr:cNvPicPr>
          <a:picLocks noChangeAspect="1"/>
        </xdr:cNvPicPr>
      </xdr:nvPicPr>
      <xdr:blipFill>
        <a:blip xmlns:r="http://schemas.openxmlformats.org/officeDocument/2006/relationships" r:embed="rId1"/>
        <a:stretch>
          <a:fillRect/>
        </a:stretch>
      </xdr:blipFill>
      <xdr:spPr>
        <a:xfrm>
          <a:off x="2695575" y="1752600"/>
          <a:ext cx="475529" cy="473995"/>
        </a:xfrm>
        <a:prstGeom prst="rect">
          <a:avLst/>
        </a:prstGeom>
      </xdr:spPr>
    </xdr:pic>
    <xdr:clientData/>
  </xdr:twoCellAnchor>
  <xdr:twoCellAnchor>
    <xdr:from>
      <xdr:col>3</xdr:col>
      <xdr:colOff>266700</xdr:colOff>
      <xdr:row>8</xdr:row>
      <xdr:rowOff>47625</xdr:rowOff>
    </xdr:from>
    <xdr:to>
      <xdr:col>3</xdr:col>
      <xdr:colOff>723900</xdr:colOff>
      <xdr:row>8</xdr:row>
      <xdr:rowOff>438150</xdr:rowOff>
    </xdr:to>
    <xdr:sp macro="" textlink="">
      <xdr:nvSpPr>
        <xdr:cNvPr id="71" name="17 Decisión">
          <a:extLst>
            <a:ext uri="{FF2B5EF4-FFF2-40B4-BE49-F238E27FC236}">
              <a16:creationId xmlns:a16="http://schemas.microsoft.com/office/drawing/2014/main" id="{00000000-0008-0000-0A00-000047000000}"/>
            </a:ext>
          </a:extLst>
        </xdr:cNvPr>
        <xdr:cNvSpPr/>
      </xdr:nvSpPr>
      <xdr:spPr>
        <a:xfrm>
          <a:off x="2667000" y="3752850"/>
          <a:ext cx="457200" cy="390525"/>
        </a:xfrm>
        <a:prstGeom prst="flowChartDecision">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s-CO"/>
        </a:p>
      </xdr:txBody>
    </xdr:sp>
    <xdr:clientData/>
  </xdr:twoCellAnchor>
  <xdr:twoCellAnchor>
    <xdr:from>
      <xdr:col>3</xdr:col>
      <xdr:colOff>314325</xdr:colOff>
      <xdr:row>6</xdr:row>
      <xdr:rowOff>57150</xdr:rowOff>
    </xdr:from>
    <xdr:to>
      <xdr:col>3</xdr:col>
      <xdr:colOff>771525</xdr:colOff>
      <xdr:row>6</xdr:row>
      <xdr:rowOff>454025</xdr:rowOff>
    </xdr:to>
    <xdr:sp macro="" textlink="">
      <xdr:nvSpPr>
        <xdr:cNvPr id="72" name="7 Decisión">
          <a:extLst>
            <a:ext uri="{FF2B5EF4-FFF2-40B4-BE49-F238E27FC236}">
              <a16:creationId xmlns:a16="http://schemas.microsoft.com/office/drawing/2014/main" id="{00000000-0008-0000-0A00-000048000000}"/>
            </a:ext>
          </a:extLst>
        </xdr:cNvPr>
        <xdr:cNvSpPr/>
      </xdr:nvSpPr>
      <xdr:spPr>
        <a:xfrm>
          <a:off x="2714625" y="2771775"/>
          <a:ext cx="457200" cy="396875"/>
        </a:xfrm>
        <a:prstGeom prst="flowChartDecision">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s-CO"/>
        </a:p>
      </xdr:txBody>
    </xdr:sp>
    <xdr:clientData/>
  </xdr:twoCellAnchor>
  <xdr:twoCellAnchor>
    <xdr:from>
      <xdr:col>3</xdr:col>
      <xdr:colOff>247650</xdr:colOff>
      <xdr:row>12</xdr:row>
      <xdr:rowOff>28575</xdr:rowOff>
    </xdr:from>
    <xdr:to>
      <xdr:col>3</xdr:col>
      <xdr:colOff>714375</xdr:colOff>
      <xdr:row>12</xdr:row>
      <xdr:rowOff>438150</xdr:rowOff>
    </xdr:to>
    <xdr:sp macro="" textlink="">
      <xdr:nvSpPr>
        <xdr:cNvPr id="75" name="17 Decisión">
          <a:extLst>
            <a:ext uri="{FF2B5EF4-FFF2-40B4-BE49-F238E27FC236}">
              <a16:creationId xmlns:a16="http://schemas.microsoft.com/office/drawing/2014/main" id="{00000000-0008-0000-0A00-00004B000000}"/>
            </a:ext>
          </a:extLst>
        </xdr:cNvPr>
        <xdr:cNvSpPr/>
      </xdr:nvSpPr>
      <xdr:spPr>
        <a:xfrm>
          <a:off x="2647950" y="5715000"/>
          <a:ext cx="466725" cy="409575"/>
        </a:xfrm>
        <a:prstGeom prst="flowChartDecision">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s-CO"/>
        </a:p>
      </xdr:txBody>
    </xdr:sp>
    <xdr:clientData/>
  </xdr:twoCellAnchor>
  <xdr:twoCellAnchor>
    <xdr:from>
      <xdr:col>3</xdr:col>
      <xdr:colOff>314325</xdr:colOff>
      <xdr:row>7</xdr:row>
      <xdr:rowOff>57150</xdr:rowOff>
    </xdr:from>
    <xdr:to>
      <xdr:col>3</xdr:col>
      <xdr:colOff>771525</xdr:colOff>
      <xdr:row>7</xdr:row>
      <xdr:rowOff>454025</xdr:rowOff>
    </xdr:to>
    <xdr:sp macro="" textlink="">
      <xdr:nvSpPr>
        <xdr:cNvPr id="76" name="7 Decisión">
          <a:extLst>
            <a:ext uri="{FF2B5EF4-FFF2-40B4-BE49-F238E27FC236}">
              <a16:creationId xmlns:a16="http://schemas.microsoft.com/office/drawing/2014/main" id="{00000000-0008-0000-0A00-00004C000000}"/>
            </a:ext>
          </a:extLst>
        </xdr:cNvPr>
        <xdr:cNvSpPr/>
      </xdr:nvSpPr>
      <xdr:spPr>
        <a:xfrm>
          <a:off x="2714625" y="3267075"/>
          <a:ext cx="457200" cy="396875"/>
        </a:xfrm>
        <a:prstGeom prst="flowChartDecision">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s-CO"/>
        </a:p>
      </xdr:txBody>
    </xdr:sp>
    <xdr:clientData/>
  </xdr:twoCellAnchor>
  <xdr:twoCellAnchor>
    <xdr:from>
      <xdr:col>3</xdr:col>
      <xdr:colOff>266700</xdr:colOff>
      <xdr:row>9</xdr:row>
      <xdr:rowOff>47625</xdr:rowOff>
    </xdr:from>
    <xdr:to>
      <xdr:col>3</xdr:col>
      <xdr:colOff>723900</xdr:colOff>
      <xdr:row>9</xdr:row>
      <xdr:rowOff>444500</xdr:rowOff>
    </xdr:to>
    <xdr:sp macro="" textlink="">
      <xdr:nvSpPr>
        <xdr:cNvPr id="77" name="7 Decisión">
          <a:extLst>
            <a:ext uri="{FF2B5EF4-FFF2-40B4-BE49-F238E27FC236}">
              <a16:creationId xmlns:a16="http://schemas.microsoft.com/office/drawing/2014/main" id="{00000000-0008-0000-0A00-00004D000000}"/>
            </a:ext>
          </a:extLst>
        </xdr:cNvPr>
        <xdr:cNvSpPr/>
      </xdr:nvSpPr>
      <xdr:spPr>
        <a:xfrm>
          <a:off x="2667000" y="4248150"/>
          <a:ext cx="457200" cy="396875"/>
        </a:xfrm>
        <a:prstGeom prst="flowChartDecision">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s-CO"/>
        </a:p>
      </xdr:txBody>
    </xdr:sp>
    <xdr:clientData/>
  </xdr:twoCellAnchor>
  <xdr:twoCellAnchor editAs="oneCell">
    <xdr:from>
      <xdr:col>8</xdr:col>
      <xdr:colOff>123826</xdr:colOff>
      <xdr:row>4</xdr:row>
      <xdr:rowOff>104775</xdr:rowOff>
    </xdr:from>
    <xdr:to>
      <xdr:col>8</xdr:col>
      <xdr:colOff>485776</xdr:colOff>
      <xdr:row>4</xdr:row>
      <xdr:rowOff>426508</xdr:rowOff>
    </xdr:to>
    <xdr:pic>
      <xdr:nvPicPr>
        <xdr:cNvPr id="4" name="Imagen 3">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2"/>
        <a:stretch>
          <a:fillRect/>
        </a:stretch>
      </xdr:blipFill>
      <xdr:spPr>
        <a:xfrm>
          <a:off x="5734051" y="1828800"/>
          <a:ext cx="361950" cy="321733"/>
        </a:xfrm>
        <a:prstGeom prst="rect">
          <a:avLst/>
        </a:prstGeom>
      </xdr:spPr>
    </xdr:pic>
    <xdr:clientData/>
  </xdr:twoCellAnchor>
  <xdr:oneCellAnchor>
    <xdr:from>
      <xdr:col>8</xdr:col>
      <xdr:colOff>123826</xdr:colOff>
      <xdr:row>5</xdr:row>
      <xdr:rowOff>104775</xdr:rowOff>
    </xdr:from>
    <xdr:ext cx="361950" cy="321733"/>
    <xdr:pic>
      <xdr:nvPicPr>
        <xdr:cNvPr id="79" name="Imagen 78">
          <a:extLst>
            <a:ext uri="{FF2B5EF4-FFF2-40B4-BE49-F238E27FC236}">
              <a16:creationId xmlns:a16="http://schemas.microsoft.com/office/drawing/2014/main" id="{00000000-0008-0000-0A00-00004F000000}"/>
            </a:ext>
          </a:extLst>
        </xdr:cNvPr>
        <xdr:cNvPicPr>
          <a:picLocks noChangeAspect="1"/>
        </xdr:cNvPicPr>
      </xdr:nvPicPr>
      <xdr:blipFill>
        <a:blip xmlns:r="http://schemas.openxmlformats.org/officeDocument/2006/relationships" r:embed="rId2"/>
        <a:stretch>
          <a:fillRect/>
        </a:stretch>
      </xdr:blipFill>
      <xdr:spPr>
        <a:xfrm>
          <a:off x="5734051" y="1828800"/>
          <a:ext cx="361950" cy="321733"/>
        </a:xfrm>
        <a:prstGeom prst="rect">
          <a:avLst/>
        </a:prstGeom>
      </xdr:spPr>
    </xdr:pic>
    <xdr:clientData/>
  </xdr:oneCellAnchor>
  <xdr:oneCellAnchor>
    <xdr:from>
      <xdr:col>8</xdr:col>
      <xdr:colOff>123826</xdr:colOff>
      <xdr:row>6</xdr:row>
      <xdr:rowOff>104775</xdr:rowOff>
    </xdr:from>
    <xdr:ext cx="361950" cy="321733"/>
    <xdr:pic>
      <xdr:nvPicPr>
        <xdr:cNvPr id="80" name="Imagen 79">
          <a:extLst>
            <a:ext uri="{FF2B5EF4-FFF2-40B4-BE49-F238E27FC236}">
              <a16:creationId xmlns:a16="http://schemas.microsoft.com/office/drawing/2014/main" id="{00000000-0008-0000-0A00-000050000000}"/>
            </a:ext>
          </a:extLst>
        </xdr:cNvPr>
        <xdr:cNvPicPr>
          <a:picLocks noChangeAspect="1"/>
        </xdr:cNvPicPr>
      </xdr:nvPicPr>
      <xdr:blipFill>
        <a:blip xmlns:r="http://schemas.openxmlformats.org/officeDocument/2006/relationships" r:embed="rId2"/>
        <a:stretch>
          <a:fillRect/>
        </a:stretch>
      </xdr:blipFill>
      <xdr:spPr>
        <a:xfrm>
          <a:off x="5734051" y="1828800"/>
          <a:ext cx="361950" cy="321733"/>
        </a:xfrm>
        <a:prstGeom prst="rect">
          <a:avLst/>
        </a:prstGeom>
      </xdr:spPr>
    </xdr:pic>
    <xdr:clientData/>
  </xdr:oneCellAnchor>
  <xdr:oneCellAnchor>
    <xdr:from>
      <xdr:col>8</xdr:col>
      <xdr:colOff>123826</xdr:colOff>
      <xdr:row>9</xdr:row>
      <xdr:rowOff>104775</xdr:rowOff>
    </xdr:from>
    <xdr:ext cx="361950" cy="321733"/>
    <xdr:pic>
      <xdr:nvPicPr>
        <xdr:cNvPr id="83" name="Imagen 82">
          <a:extLst>
            <a:ext uri="{FF2B5EF4-FFF2-40B4-BE49-F238E27FC236}">
              <a16:creationId xmlns:a16="http://schemas.microsoft.com/office/drawing/2014/main" id="{00000000-0008-0000-0A00-000053000000}"/>
            </a:ext>
          </a:extLst>
        </xdr:cNvPr>
        <xdr:cNvPicPr>
          <a:picLocks noChangeAspect="1"/>
        </xdr:cNvPicPr>
      </xdr:nvPicPr>
      <xdr:blipFill>
        <a:blip xmlns:r="http://schemas.openxmlformats.org/officeDocument/2006/relationships" r:embed="rId2"/>
        <a:stretch>
          <a:fillRect/>
        </a:stretch>
      </xdr:blipFill>
      <xdr:spPr>
        <a:xfrm>
          <a:off x="5734051" y="1828800"/>
          <a:ext cx="361950" cy="321733"/>
        </a:xfrm>
        <a:prstGeom prst="rect">
          <a:avLst/>
        </a:prstGeom>
      </xdr:spPr>
    </xdr:pic>
    <xdr:clientData/>
  </xdr:oneCellAnchor>
  <xdr:oneCellAnchor>
    <xdr:from>
      <xdr:col>8</xdr:col>
      <xdr:colOff>123826</xdr:colOff>
      <xdr:row>11</xdr:row>
      <xdr:rowOff>104775</xdr:rowOff>
    </xdr:from>
    <xdr:ext cx="361950" cy="321733"/>
    <xdr:pic>
      <xdr:nvPicPr>
        <xdr:cNvPr id="85" name="Imagen 84">
          <a:extLst>
            <a:ext uri="{FF2B5EF4-FFF2-40B4-BE49-F238E27FC236}">
              <a16:creationId xmlns:a16="http://schemas.microsoft.com/office/drawing/2014/main" id="{00000000-0008-0000-0A00-000055000000}"/>
            </a:ext>
          </a:extLst>
        </xdr:cNvPr>
        <xdr:cNvPicPr>
          <a:picLocks noChangeAspect="1"/>
        </xdr:cNvPicPr>
      </xdr:nvPicPr>
      <xdr:blipFill>
        <a:blip xmlns:r="http://schemas.openxmlformats.org/officeDocument/2006/relationships" r:embed="rId2"/>
        <a:stretch>
          <a:fillRect/>
        </a:stretch>
      </xdr:blipFill>
      <xdr:spPr>
        <a:xfrm>
          <a:off x="5734051" y="1828800"/>
          <a:ext cx="361950" cy="321733"/>
        </a:xfrm>
        <a:prstGeom prst="rect">
          <a:avLst/>
        </a:prstGeom>
      </xdr:spPr>
    </xdr:pic>
    <xdr:clientData/>
  </xdr:oneCellAnchor>
  <xdr:twoCellAnchor>
    <xdr:from>
      <xdr:col>13</xdr:col>
      <xdr:colOff>85725</xdr:colOff>
      <xdr:row>5</xdr:row>
      <xdr:rowOff>47624</xdr:rowOff>
    </xdr:from>
    <xdr:to>
      <xdr:col>13</xdr:col>
      <xdr:colOff>485775</xdr:colOff>
      <xdr:row>5</xdr:row>
      <xdr:rowOff>400049</xdr:rowOff>
    </xdr:to>
    <xdr:sp macro="" textlink="">
      <xdr:nvSpPr>
        <xdr:cNvPr id="87" name="12 Decisión">
          <a:extLst>
            <a:ext uri="{FF2B5EF4-FFF2-40B4-BE49-F238E27FC236}">
              <a16:creationId xmlns:a16="http://schemas.microsoft.com/office/drawing/2014/main" id="{00000000-0008-0000-0A00-000057000000}"/>
            </a:ext>
          </a:extLst>
        </xdr:cNvPr>
        <xdr:cNvSpPr/>
      </xdr:nvSpPr>
      <xdr:spPr bwMode="auto">
        <a:xfrm>
          <a:off x="8334375" y="1771649"/>
          <a:ext cx="400050" cy="352425"/>
        </a:xfrm>
        <a:prstGeom prst="flowChartDecision">
          <a:avLst/>
        </a:prstGeom>
        <a:solidFill>
          <a:srgbClr val="FFFF00"/>
        </a:solidFill>
        <a:ln w="9525">
          <a:solidFill>
            <a:srgbClr val="000000"/>
          </a:solidFill>
          <a:miter lim="800000"/>
          <a:headEnd/>
          <a:tailEnd/>
        </a:ln>
      </xdr:spPr>
      <xdr:txBody>
        <a:bodyPr rtlCol="0" anchor="ctr"/>
        <a:lstStyle/>
        <a:p>
          <a:pPr algn="ctr"/>
          <a:endParaRPr lang="es-ES" sz="1100"/>
        </a:p>
      </xdr:txBody>
    </xdr:sp>
    <xdr:clientData/>
  </xdr:twoCellAnchor>
  <xdr:twoCellAnchor>
    <xdr:from>
      <xdr:col>13</xdr:col>
      <xdr:colOff>85725</xdr:colOff>
      <xdr:row>6</xdr:row>
      <xdr:rowOff>47624</xdr:rowOff>
    </xdr:from>
    <xdr:to>
      <xdr:col>13</xdr:col>
      <xdr:colOff>485775</xdr:colOff>
      <xdr:row>6</xdr:row>
      <xdr:rowOff>400049</xdr:rowOff>
    </xdr:to>
    <xdr:sp macro="" textlink="">
      <xdr:nvSpPr>
        <xdr:cNvPr id="88" name="12 Decisión">
          <a:extLst>
            <a:ext uri="{FF2B5EF4-FFF2-40B4-BE49-F238E27FC236}">
              <a16:creationId xmlns:a16="http://schemas.microsoft.com/office/drawing/2014/main" id="{00000000-0008-0000-0A00-000058000000}"/>
            </a:ext>
          </a:extLst>
        </xdr:cNvPr>
        <xdr:cNvSpPr/>
      </xdr:nvSpPr>
      <xdr:spPr bwMode="auto">
        <a:xfrm>
          <a:off x="8334375" y="1771649"/>
          <a:ext cx="400050" cy="352425"/>
        </a:xfrm>
        <a:prstGeom prst="flowChartDecision">
          <a:avLst/>
        </a:prstGeom>
        <a:solidFill>
          <a:srgbClr val="FFFF00"/>
        </a:solidFill>
        <a:ln w="9525">
          <a:solidFill>
            <a:srgbClr val="000000"/>
          </a:solidFill>
          <a:miter lim="800000"/>
          <a:headEnd/>
          <a:tailEnd/>
        </a:ln>
      </xdr:spPr>
      <xdr:txBody>
        <a:bodyPr rtlCol="0" anchor="ctr"/>
        <a:lstStyle/>
        <a:p>
          <a:pPr algn="ctr"/>
          <a:endParaRPr lang="es-ES" sz="1100"/>
        </a:p>
      </xdr:txBody>
    </xdr:sp>
    <xdr:clientData/>
  </xdr:twoCellAnchor>
  <xdr:twoCellAnchor>
    <xdr:from>
      <xdr:col>13</xdr:col>
      <xdr:colOff>85725</xdr:colOff>
      <xdr:row>7</xdr:row>
      <xdr:rowOff>47624</xdr:rowOff>
    </xdr:from>
    <xdr:to>
      <xdr:col>13</xdr:col>
      <xdr:colOff>485775</xdr:colOff>
      <xdr:row>7</xdr:row>
      <xdr:rowOff>400049</xdr:rowOff>
    </xdr:to>
    <xdr:sp macro="" textlink="">
      <xdr:nvSpPr>
        <xdr:cNvPr id="89" name="12 Decisión">
          <a:extLst>
            <a:ext uri="{FF2B5EF4-FFF2-40B4-BE49-F238E27FC236}">
              <a16:creationId xmlns:a16="http://schemas.microsoft.com/office/drawing/2014/main" id="{00000000-0008-0000-0A00-000059000000}"/>
            </a:ext>
          </a:extLst>
        </xdr:cNvPr>
        <xdr:cNvSpPr/>
      </xdr:nvSpPr>
      <xdr:spPr bwMode="auto">
        <a:xfrm>
          <a:off x="8334375" y="1771649"/>
          <a:ext cx="400050" cy="352425"/>
        </a:xfrm>
        <a:prstGeom prst="flowChartDecision">
          <a:avLst/>
        </a:prstGeom>
        <a:solidFill>
          <a:srgbClr val="FFFF00"/>
        </a:solidFill>
        <a:ln w="9525">
          <a:solidFill>
            <a:srgbClr val="000000"/>
          </a:solidFill>
          <a:miter lim="800000"/>
          <a:headEnd/>
          <a:tailEnd/>
        </a:ln>
      </xdr:spPr>
      <xdr:txBody>
        <a:bodyPr rtlCol="0" anchor="ctr"/>
        <a:lstStyle/>
        <a:p>
          <a:pPr algn="ctr"/>
          <a:endParaRPr lang="es-ES" sz="1100"/>
        </a:p>
      </xdr:txBody>
    </xdr:sp>
    <xdr:clientData/>
  </xdr:twoCellAnchor>
  <xdr:twoCellAnchor>
    <xdr:from>
      <xdr:col>13</xdr:col>
      <xdr:colOff>85725</xdr:colOff>
      <xdr:row>8</xdr:row>
      <xdr:rowOff>47624</xdr:rowOff>
    </xdr:from>
    <xdr:to>
      <xdr:col>13</xdr:col>
      <xdr:colOff>485775</xdr:colOff>
      <xdr:row>8</xdr:row>
      <xdr:rowOff>400049</xdr:rowOff>
    </xdr:to>
    <xdr:sp macro="" textlink="">
      <xdr:nvSpPr>
        <xdr:cNvPr id="90" name="12 Decisión">
          <a:extLst>
            <a:ext uri="{FF2B5EF4-FFF2-40B4-BE49-F238E27FC236}">
              <a16:creationId xmlns:a16="http://schemas.microsoft.com/office/drawing/2014/main" id="{00000000-0008-0000-0A00-00005A000000}"/>
            </a:ext>
          </a:extLst>
        </xdr:cNvPr>
        <xdr:cNvSpPr/>
      </xdr:nvSpPr>
      <xdr:spPr bwMode="auto">
        <a:xfrm>
          <a:off x="8334375" y="1771649"/>
          <a:ext cx="400050" cy="352425"/>
        </a:xfrm>
        <a:prstGeom prst="flowChartDecision">
          <a:avLst/>
        </a:prstGeom>
        <a:solidFill>
          <a:srgbClr val="FFFF00"/>
        </a:solidFill>
        <a:ln w="9525">
          <a:solidFill>
            <a:srgbClr val="000000"/>
          </a:solidFill>
          <a:miter lim="800000"/>
          <a:headEnd/>
          <a:tailEnd/>
        </a:ln>
      </xdr:spPr>
      <xdr:txBody>
        <a:bodyPr rtlCol="0" anchor="ctr"/>
        <a:lstStyle/>
        <a:p>
          <a:pPr algn="ctr"/>
          <a:endParaRPr lang="es-ES" sz="1100"/>
        </a:p>
      </xdr:txBody>
    </xdr:sp>
    <xdr:clientData/>
  </xdr:twoCellAnchor>
  <xdr:twoCellAnchor>
    <xdr:from>
      <xdr:col>13</xdr:col>
      <xdr:colOff>85725</xdr:colOff>
      <xdr:row>9</xdr:row>
      <xdr:rowOff>47624</xdr:rowOff>
    </xdr:from>
    <xdr:to>
      <xdr:col>13</xdr:col>
      <xdr:colOff>485775</xdr:colOff>
      <xdr:row>9</xdr:row>
      <xdr:rowOff>400049</xdr:rowOff>
    </xdr:to>
    <xdr:sp macro="" textlink="">
      <xdr:nvSpPr>
        <xdr:cNvPr id="91" name="12 Decisión">
          <a:extLst>
            <a:ext uri="{FF2B5EF4-FFF2-40B4-BE49-F238E27FC236}">
              <a16:creationId xmlns:a16="http://schemas.microsoft.com/office/drawing/2014/main" id="{00000000-0008-0000-0A00-00005B000000}"/>
            </a:ext>
          </a:extLst>
        </xdr:cNvPr>
        <xdr:cNvSpPr/>
      </xdr:nvSpPr>
      <xdr:spPr bwMode="auto">
        <a:xfrm>
          <a:off x="8334375" y="1771649"/>
          <a:ext cx="400050" cy="352425"/>
        </a:xfrm>
        <a:prstGeom prst="flowChartDecision">
          <a:avLst/>
        </a:prstGeom>
        <a:solidFill>
          <a:srgbClr val="FFFF00"/>
        </a:solidFill>
        <a:ln w="9525">
          <a:solidFill>
            <a:srgbClr val="000000"/>
          </a:solidFill>
          <a:miter lim="800000"/>
          <a:headEnd/>
          <a:tailEnd/>
        </a:ln>
      </xdr:spPr>
      <xdr:txBody>
        <a:bodyPr rtlCol="0" anchor="ctr"/>
        <a:lstStyle/>
        <a:p>
          <a:pPr algn="ctr"/>
          <a:endParaRPr lang="es-ES" sz="1100"/>
        </a:p>
      </xdr:txBody>
    </xdr:sp>
    <xdr:clientData/>
  </xdr:twoCellAnchor>
  <xdr:twoCellAnchor>
    <xdr:from>
      <xdr:col>13</xdr:col>
      <xdr:colOff>85725</xdr:colOff>
      <xdr:row>10</xdr:row>
      <xdr:rowOff>47624</xdr:rowOff>
    </xdr:from>
    <xdr:to>
      <xdr:col>13</xdr:col>
      <xdr:colOff>485775</xdr:colOff>
      <xdr:row>10</xdr:row>
      <xdr:rowOff>400049</xdr:rowOff>
    </xdr:to>
    <xdr:sp macro="" textlink="">
      <xdr:nvSpPr>
        <xdr:cNvPr id="92" name="12 Decisión">
          <a:extLst>
            <a:ext uri="{FF2B5EF4-FFF2-40B4-BE49-F238E27FC236}">
              <a16:creationId xmlns:a16="http://schemas.microsoft.com/office/drawing/2014/main" id="{00000000-0008-0000-0A00-00005C000000}"/>
            </a:ext>
          </a:extLst>
        </xdr:cNvPr>
        <xdr:cNvSpPr/>
      </xdr:nvSpPr>
      <xdr:spPr bwMode="auto">
        <a:xfrm>
          <a:off x="8334375" y="1771649"/>
          <a:ext cx="400050" cy="352425"/>
        </a:xfrm>
        <a:prstGeom prst="flowChartDecision">
          <a:avLst/>
        </a:prstGeom>
        <a:solidFill>
          <a:srgbClr val="FFFF00"/>
        </a:solidFill>
        <a:ln w="9525">
          <a:solidFill>
            <a:srgbClr val="000000"/>
          </a:solidFill>
          <a:miter lim="800000"/>
          <a:headEnd/>
          <a:tailEnd/>
        </a:ln>
      </xdr:spPr>
      <xdr:txBody>
        <a:bodyPr rtlCol="0" anchor="ctr"/>
        <a:lstStyle/>
        <a:p>
          <a:pPr algn="ctr"/>
          <a:endParaRPr lang="es-ES" sz="1100"/>
        </a:p>
      </xdr:txBody>
    </xdr:sp>
    <xdr:clientData/>
  </xdr:twoCellAnchor>
  <xdr:twoCellAnchor>
    <xdr:from>
      <xdr:col>13</xdr:col>
      <xdr:colOff>85725</xdr:colOff>
      <xdr:row>11</xdr:row>
      <xdr:rowOff>47624</xdr:rowOff>
    </xdr:from>
    <xdr:to>
      <xdr:col>13</xdr:col>
      <xdr:colOff>485775</xdr:colOff>
      <xdr:row>11</xdr:row>
      <xdr:rowOff>400049</xdr:rowOff>
    </xdr:to>
    <xdr:sp macro="" textlink="">
      <xdr:nvSpPr>
        <xdr:cNvPr id="93" name="12 Decisión">
          <a:extLst>
            <a:ext uri="{FF2B5EF4-FFF2-40B4-BE49-F238E27FC236}">
              <a16:creationId xmlns:a16="http://schemas.microsoft.com/office/drawing/2014/main" id="{00000000-0008-0000-0A00-00005D000000}"/>
            </a:ext>
          </a:extLst>
        </xdr:cNvPr>
        <xdr:cNvSpPr/>
      </xdr:nvSpPr>
      <xdr:spPr bwMode="auto">
        <a:xfrm>
          <a:off x="8334375" y="1771649"/>
          <a:ext cx="400050" cy="352425"/>
        </a:xfrm>
        <a:prstGeom prst="flowChartDecision">
          <a:avLst/>
        </a:prstGeom>
        <a:solidFill>
          <a:srgbClr val="FFFF00"/>
        </a:solidFill>
        <a:ln w="9525">
          <a:solidFill>
            <a:srgbClr val="000000"/>
          </a:solidFill>
          <a:miter lim="800000"/>
          <a:headEnd/>
          <a:tailEnd/>
        </a:ln>
      </xdr:spPr>
      <xdr:txBody>
        <a:bodyPr rtlCol="0" anchor="ctr"/>
        <a:lstStyle/>
        <a:p>
          <a:pPr algn="ctr"/>
          <a:endParaRPr lang="es-ES" sz="1100"/>
        </a:p>
      </xdr:txBody>
    </xdr:sp>
    <xdr:clientData/>
  </xdr:twoCellAnchor>
  <xdr:twoCellAnchor>
    <xdr:from>
      <xdr:col>13</xdr:col>
      <xdr:colOff>85725</xdr:colOff>
      <xdr:row>12</xdr:row>
      <xdr:rowOff>47624</xdr:rowOff>
    </xdr:from>
    <xdr:to>
      <xdr:col>13</xdr:col>
      <xdr:colOff>485775</xdr:colOff>
      <xdr:row>12</xdr:row>
      <xdr:rowOff>400049</xdr:rowOff>
    </xdr:to>
    <xdr:sp macro="" textlink="">
      <xdr:nvSpPr>
        <xdr:cNvPr id="94" name="12 Decisión">
          <a:extLst>
            <a:ext uri="{FF2B5EF4-FFF2-40B4-BE49-F238E27FC236}">
              <a16:creationId xmlns:a16="http://schemas.microsoft.com/office/drawing/2014/main" id="{00000000-0008-0000-0A00-00005E000000}"/>
            </a:ext>
          </a:extLst>
        </xdr:cNvPr>
        <xdr:cNvSpPr/>
      </xdr:nvSpPr>
      <xdr:spPr bwMode="auto">
        <a:xfrm>
          <a:off x="8334375" y="1771649"/>
          <a:ext cx="400050" cy="352425"/>
        </a:xfrm>
        <a:prstGeom prst="flowChartDecision">
          <a:avLst/>
        </a:prstGeom>
        <a:solidFill>
          <a:srgbClr val="FFFF00"/>
        </a:solidFill>
        <a:ln w="9525">
          <a:solidFill>
            <a:srgbClr val="000000"/>
          </a:solidFill>
          <a:miter lim="800000"/>
          <a:headEnd/>
          <a:tailEnd/>
        </a:ln>
      </xdr:spPr>
      <xdr:txBody>
        <a:bodyPr rtlCol="0" anchor="ctr"/>
        <a:lstStyle/>
        <a:p>
          <a:pPr algn="ctr"/>
          <a:endParaRPr lang="es-ES" sz="1100"/>
        </a:p>
      </xdr:txBody>
    </xdr:sp>
    <xdr:clientData/>
  </xdr:twoCellAnchor>
  <xdr:oneCellAnchor>
    <xdr:from>
      <xdr:col>18</xdr:col>
      <xdr:colOff>123825</xdr:colOff>
      <xdr:row>6</xdr:row>
      <xdr:rowOff>85725</xdr:rowOff>
    </xdr:from>
    <xdr:ext cx="361950" cy="321733"/>
    <xdr:pic>
      <xdr:nvPicPr>
        <xdr:cNvPr id="97" name="Imagen 96">
          <a:extLst>
            <a:ext uri="{FF2B5EF4-FFF2-40B4-BE49-F238E27FC236}">
              <a16:creationId xmlns:a16="http://schemas.microsoft.com/office/drawing/2014/main" id="{00000000-0008-0000-0A00-000061000000}"/>
            </a:ext>
          </a:extLst>
        </xdr:cNvPr>
        <xdr:cNvPicPr>
          <a:picLocks noChangeAspect="1"/>
        </xdr:cNvPicPr>
      </xdr:nvPicPr>
      <xdr:blipFill>
        <a:blip xmlns:r="http://schemas.openxmlformats.org/officeDocument/2006/relationships" r:embed="rId2"/>
        <a:stretch>
          <a:fillRect/>
        </a:stretch>
      </xdr:blipFill>
      <xdr:spPr>
        <a:xfrm>
          <a:off x="11477625" y="1809750"/>
          <a:ext cx="361950" cy="321733"/>
        </a:xfrm>
        <a:prstGeom prst="rect">
          <a:avLst/>
        </a:prstGeom>
      </xdr:spPr>
    </xdr:pic>
    <xdr:clientData/>
  </xdr:oneCellAnchor>
  <xdr:oneCellAnchor>
    <xdr:from>
      <xdr:col>18</xdr:col>
      <xdr:colOff>123825</xdr:colOff>
      <xdr:row>7</xdr:row>
      <xdr:rowOff>85725</xdr:rowOff>
    </xdr:from>
    <xdr:ext cx="361950" cy="321733"/>
    <xdr:pic>
      <xdr:nvPicPr>
        <xdr:cNvPr id="98" name="Imagen 97">
          <a:extLst>
            <a:ext uri="{FF2B5EF4-FFF2-40B4-BE49-F238E27FC236}">
              <a16:creationId xmlns:a16="http://schemas.microsoft.com/office/drawing/2014/main" id="{00000000-0008-0000-0A00-000062000000}"/>
            </a:ext>
          </a:extLst>
        </xdr:cNvPr>
        <xdr:cNvPicPr>
          <a:picLocks noChangeAspect="1"/>
        </xdr:cNvPicPr>
      </xdr:nvPicPr>
      <xdr:blipFill>
        <a:blip xmlns:r="http://schemas.openxmlformats.org/officeDocument/2006/relationships" r:embed="rId2"/>
        <a:stretch>
          <a:fillRect/>
        </a:stretch>
      </xdr:blipFill>
      <xdr:spPr>
        <a:xfrm>
          <a:off x="11477625" y="1809750"/>
          <a:ext cx="361950" cy="321733"/>
        </a:xfrm>
        <a:prstGeom prst="rect">
          <a:avLst/>
        </a:prstGeom>
      </xdr:spPr>
    </xdr:pic>
    <xdr:clientData/>
  </xdr:oneCellAnchor>
  <xdr:oneCellAnchor>
    <xdr:from>
      <xdr:col>18</xdr:col>
      <xdr:colOff>123825</xdr:colOff>
      <xdr:row>8</xdr:row>
      <xdr:rowOff>85725</xdr:rowOff>
    </xdr:from>
    <xdr:ext cx="361950" cy="321733"/>
    <xdr:pic>
      <xdr:nvPicPr>
        <xdr:cNvPr id="99" name="Imagen 98">
          <a:extLst>
            <a:ext uri="{FF2B5EF4-FFF2-40B4-BE49-F238E27FC236}">
              <a16:creationId xmlns:a16="http://schemas.microsoft.com/office/drawing/2014/main" id="{00000000-0008-0000-0A00-000063000000}"/>
            </a:ext>
          </a:extLst>
        </xdr:cNvPr>
        <xdr:cNvPicPr>
          <a:picLocks noChangeAspect="1"/>
        </xdr:cNvPicPr>
      </xdr:nvPicPr>
      <xdr:blipFill>
        <a:blip xmlns:r="http://schemas.openxmlformats.org/officeDocument/2006/relationships" r:embed="rId2"/>
        <a:stretch>
          <a:fillRect/>
        </a:stretch>
      </xdr:blipFill>
      <xdr:spPr>
        <a:xfrm>
          <a:off x="11477625" y="1809750"/>
          <a:ext cx="361950" cy="321733"/>
        </a:xfrm>
        <a:prstGeom prst="rect">
          <a:avLst/>
        </a:prstGeom>
      </xdr:spPr>
    </xdr:pic>
    <xdr:clientData/>
  </xdr:oneCellAnchor>
  <xdr:oneCellAnchor>
    <xdr:from>
      <xdr:col>18</xdr:col>
      <xdr:colOff>123825</xdr:colOff>
      <xdr:row>9</xdr:row>
      <xdr:rowOff>85725</xdr:rowOff>
    </xdr:from>
    <xdr:ext cx="361950" cy="321733"/>
    <xdr:pic>
      <xdr:nvPicPr>
        <xdr:cNvPr id="100" name="Imagen 99">
          <a:extLst>
            <a:ext uri="{FF2B5EF4-FFF2-40B4-BE49-F238E27FC236}">
              <a16:creationId xmlns:a16="http://schemas.microsoft.com/office/drawing/2014/main" id="{00000000-0008-0000-0A00-000064000000}"/>
            </a:ext>
          </a:extLst>
        </xdr:cNvPr>
        <xdr:cNvPicPr>
          <a:picLocks noChangeAspect="1"/>
        </xdr:cNvPicPr>
      </xdr:nvPicPr>
      <xdr:blipFill>
        <a:blip xmlns:r="http://schemas.openxmlformats.org/officeDocument/2006/relationships" r:embed="rId2"/>
        <a:stretch>
          <a:fillRect/>
        </a:stretch>
      </xdr:blipFill>
      <xdr:spPr>
        <a:xfrm>
          <a:off x="11477625" y="1809750"/>
          <a:ext cx="361950" cy="321733"/>
        </a:xfrm>
        <a:prstGeom prst="rect">
          <a:avLst/>
        </a:prstGeom>
      </xdr:spPr>
    </xdr:pic>
    <xdr:clientData/>
  </xdr:oneCellAnchor>
  <xdr:oneCellAnchor>
    <xdr:from>
      <xdr:col>18</xdr:col>
      <xdr:colOff>123825</xdr:colOff>
      <xdr:row>10</xdr:row>
      <xdr:rowOff>85725</xdr:rowOff>
    </xdr:from>
    <xdr:ext cx="361950" cy="321733"/>
    <xdr:pic>
      <xdr:nvPicPr>
        <xdr:cNvPr id="101" name="Imagen 100">
          <a:extLst>
            <a:ext uri="{FF2B5EF4-FFF2-40B4-BE49-F238E27FC236}">
              <a16:creationId xmlns:a16="http://schemas.microsoft.com/office/drawing/2014/main" id="{00000000-0008-0000-0A00-000065000000}"/>
            </a:ext>
          </a:extLst>
        </xdr:cNvPr>
        <xdr:cNvPicPr>
          <a:picLocks noChangeAspect="1"/>
        </xdr:cNvPicPr>
      </xdr:nvPicPr>
      <xdr:blipFill>
        <a:blip xmlns:r="http://schemas.openxmlformats.org/officeDocument/2006/relationships" r:embed="rId2"/>
        <a:stretch>
          <a:fillRect/>
        </a:stretch>
      </xdr:blipFill>
      <xdr:spPr>
        <a:xfrm>
          <a:off x="11477625" y="1809750"/>
          <a:ext cx="361950" cy="321733"/>
        </a:xfrm>
        <a:prstGeom prst="rect">
          <a:avLst/>
        </a:prstGeom>
      </xdr:spPr>
    </xdr:pic>
    <xdr:clientData/>
  </xdr:oneCellAnchor>
  <xdr:oneCellAnchor>
    <xdr:from>
      <xdr:col>18</xdr:col>
      <xdr:colOff>123825</xdr:colOff>
      <xdr:row>11</xdr:row>
      <xdr:rowOff>85725</xdr:rowOff>
    </xdr:from>
    <xdr:ext cx="361950" cy="321733"/>
    <xdr:pic>
      <xdr:nvPicPr>
        <xdr:cNvPr id="102" name="Imagen 101">
          <a:extLst>
            <a:ext uri="{FF2B5EF4-FFF2-40B4-BE49-F238E27FC236}">
              <a16:creationId xmlns:a16="http://schemas.microsoft.com/office/drawing/2014/main" id="{00000000-0008-0000-0A00-000066000000}"/>
            </a:ext>
          </a:extLst>
        </xdr:cNvPr>
        <xdr:cNvPicPr>
          <a:picLocks noChangeAspect="1"/>
        </xdr:cNvPicPr>
      </xdr:nvPicPr>
      <xdr:blipFill>
        <a:blip xmlns:r="http://schemas.openxmlformats.org/officeDocument/2006/relationships" r:embed="rId2"/>
        <a:stretch>
          <a:fillRect/>
        </a:stretch>
      </xdr:blipFill>
      <xdr:spPr>
        <a:xfrm>
          <a:off x="11477625" y="1809750"/>
          <a:ext cx="361950" cy="321733"/>
        </a:xfrm>
        <a:prstGeom prst="rect">
          <a:avLst/>
        </a:prstGeom>
      </xdr:spPr>
    </xdr:pic>
    <xdr:clientData/>
  </xdr:oneCellAnchor>
  <xdr:oneCellAnchor>
    <xdr:from>
      <xdr:col>18</xdr:col>
      <xdr:colOff>123825</xdr:colOff>
      <xdr:row>12</xdr:row>
      <xdr:rowOff>85725</xdr:rowOff>
    </xdr:from>
    <xdr:ext cx="361950" cy="321733"/>
    <xdr:pic>
      <xdr:nvPicPr>
        <xdr:cNvPr id="103" name="Imagen 102">
          <a:extLst>
            <a:ext uri="{FF2B5EF4-FFF2-40B4-BE49-F238E27FC236}">
              <a16:creationId xmlns:a16="http://schemas.microsoft.com/office/drawing/2014/main" id="{00000000-0008-0000-0A00-000067000000}"/>
            </a:ext>
          </a:extLst>
        </xdr:cNvPr>
        <xdr:cNvPicPr>
          <a:picLocks noChangeAspect="1"/>
        </xdr:cNvPicPr>
      </xdr:nvPicPr>
      <xdr:blipFill>
        <a:blip xmlns:r="http://schemas.openxmlformats.org/officeDocument/2006/relationships" r:embed="rId2"/>
        <a:stretch>
          <a:fillRect/>
        </a:stretch>
      </xdr:blipFill>
      <xdr:spPr>
        <a:xfrm>
          <a:off x="11477625" y="1809750"/>
          <a:ext cx="361950" cy="321733"/>
        </a:xfrm>
        <a:prstGeom prst="rect">
          <a:avLst/>
        </a:prstGeom>
      </xdr:spPr>
    </xdr:pic>
    <xdr:clientData/>
  </xdr:oneCellAnchor>
  <xdr:twoCellAnchor editAs="oneCell">
    <xdr:from>
      <xdr:col>21</xdr:col>
      <xdr:colOff>49616</xdr:colOff>
      <xdr:row>3</xdr:row>
      <xdr:rowOff>847725</xdr:rowOff>
    </xdr:from>
    <xdr:to>
      <xdr:col>23</xdr:col>
      <xdr:colOff>444556</xdr:colOff>
      <xdr:row>6</xdr:row>
      <xdr:rowOff>9525</xdr:rowOff>
    </xdr:to>
    <xdr:pic>
      <xdr:nvPicPr>
        <xdr:cNvPr id="6" name="Imagen 5">
          <a:extLst>
            <a:ext uri="{FF2B5EF4-FFF2-40B4-BE49-F238E27FC236}">
              <a16:creationId xmlns:a16="http://schemas.microsoft.com/office/drawing/2014/main" id="{00000000-0008-0000-0A00-000006000000}"/>
            </a:ext>
          </a:extLst>
        </xdr:cNvPr>
        <xdr:cNvPicPr>
          <a:picLocks noChangeAspect="1"/>
        </xdr:cNvPicPr>
      </xdr:nvPicPr>
      <xdr:blipFill>
        <a:blip xmlns:r="http://schemas.openxmlformats.org/officeDocument/2006/relationships" r:embed="rId3"/>
        <a:stretch>
          <a:fillRect/>
        </a:stretch>
      </xdr:blipFill>
      <xdr:spPr>
        <a:xfrm>
          <a:off x="13565591" y="1533525"/>
          <a:ext cx="1604615" cy="1190625"/>
        </a:xfrm>
        <a:prstGeom prst="rect">
          <a:avLst/>
        </a:prstGeom>
      </xdr:spPr>
    </xdr:pic>
    <xdr:clientData/>
  </xdr:twoCellAnchor>
  <xdr:twoCellAnchor>
    <xdr:from>
      <xdr:col>19</xdr:col>
      <xdr:colOff>142875</xdr:colOff>
      <xdr:row>6</xdr:row>
      <xdr:rowOff>47625</xdr:rowOff>
    </xdr:from>
    <xdr:to>
      <xdr:col>19</xdr:col>
      <xdr:colOff>657225</xdr:colOff>
      <xdr:row>6</xdr:row>
      <xdr:rowOff>476250</xdr:rowOff>
    </xdr:to>
    <xdr:grpSp>
      <xdr:nvGrpSpPr>
        <xdr:cNvPr id="17" name="Grupo 16">
          <a:extLst>
            <a:ext uri="{FF2B5EF4-FFF2-40B4-BE49-F238E27FC236}">
              <a16:creationId xmlns:a16="http://schemas.microsoft.com/office/drawing/2014/main" id="{00000000-0008-0000-0A00-000011000000}"/>
            </a:ext>
          </a:extLst>
        </xdr:cNvPr>
        <xdr:cNvGrpSpPr/>
      </xdr:nvGrpSpPr>
      <xdr:grpSpPr>
        <a:xfrm>
          <a:off x="12115800" y="2762250"/>
          <a:ext cx="514350" cy="428625"/>
          <a:chOff x="12115800" y="2762250"/>
          <a:chExt cx="514350" cy="428625"/>
        </a:xfrm>
      </xdr:grpSpPr>
      <xdr:sp macro="" textlink="">
        <xdr:nvSpPr>
          <xdr:cNvPr id="120" name="12 Decisión">
            <a:extLst>
              <a:ext uri="{FF2B5EF4-FFF2-40B4-BE49-F238E27FC236}">
                <a16:creationId xmlns:a16="http://schemas.microsoft.com/office/drawing/2014/main" id="{00000000-0008-0000-0A00-000078000000}"/>
              </a:ext>
            </a:extLst>
          </xdr:cNvPr>
          <xdr:cNvSpPr/>
        </xdr:nvSpPr>
        <xdr:spPr bwMode="auto">
          <a:xfrm>
            <a:off x="12250711" y="2990850"/>
            <a:ext cx="244527" cy="200025"/>
          </a:xfrm>
          <a:prstGeom prst="flowChartDecision">
            <a:avLst/>
          </a:prstGeom>
          <a:solidFill>
            <a:srgbClr val="FFFF00"/>
          </a:solidFill>
          <a:ln w="9525">
            <a:solidFill>
              <a:srgbClr val="000000"/>
            </a:solidFill>
            <a:miter lim="800000"/>
            <a:headEnd/>
            <a:tailEnd/>
          </a:ln>
        </xdr:spPr>
        <xdr:txBody>
          <a:bodyPr rtlCol="0" anchor="ctr"/>
          <a:lstStyle/>
          <a:p>
            <a:pPr algn="ctr"/>
            <a:endParaRPr lang="es-ES" sz="1100"/>
          </a:p>
        </xdr:txBody>
      </xdr:sp>
      <xdr:sp macro="" textlink="">
        <xdr:nvSpPr>
          <xdr:cNvPr id="121" name="12 Decisión">
            <a:extLst>
              <a:ext uri="{FF2B5EF4-FFF2-40B4-BE49-F238E27FC236}">
                <a16:creationId xmlns:a16="http://schemas.microsoft.com/office/drawing/2014/main" id="{00000000-0008-0000-0A00-000079000000}"/>
              </a:ext>
            </a:extLst>
          </xdr:cNvPr>
          <xdr:cNvSpPr/>
        </xdr:nvSpPr>
        <xdr:spPr bwMode="auto">
          <a:xfrm>
            <a:off x="12250711" y="2762250"/>
            <a:ext cx="244527" cy="200025"/>
          </a:xfrm>
          <a:prstGeom prst="flowChartDecision">
            <a:avLst/>
          </a:prstGeom>
          <a:solidFill>
            <a:srgbClr val="FF0000"/>
          </a:solidFill>
          <a:ln w="9525">
            <a:solidFill>
              <a:srgbClr val="000000"/>
            </a:solidFill>
            <a:miter lim="800000"/>
            <a:headEnd/>
            <a:tailEnd/>
          </a:ln>
        </xdr:spPr>
        <xdr:txBody>
          <a:bodyPr rtlCol="0" anchor="ctr"/>
          <a:lstStyle/>
          <a:p>
            <a:pPr algn="ctr"/>
            <a:endParaRPr lang="es-ES" sz="1100"/>
          </a:p>
        </xdr:txBody>
      </xdr:sp>
      <xdr:sp macro="" textlink="">
        <xdr:nvSpPr>
          <xdr:cNvPr id="122" name="12 Decisión">
            <a:extLst>
              <a:ext uri="{FF2B5EF4-FFF2-40B4-BE49-F238E27FC236}">
                <a16:creationId xmlns:a16="http://schemas.microsoft.com/office/drawing/2014/main" id="{00000000-0008-0000-0A00-00007A000000}"/>
              </a:ext>
            </a:extLst>
          </xdr:cNvPr>
          <xdr:cNvSpPr/>
        </xdr:nvSpPr>
        <xdr:spPr bwMode="auto">
          <a:xfrm>
            <a:off x="12115800" y="2876550"/>
            <a:ext cx="244527" cy="200025"/>
          </a:xfrm>
          <a:prstGeom prst="flowChartDecision">
            <a:avLst/>
          </a:prstGeom>
          <a:solidFill>
            <a:srgbClr val="FFFF00"/>
          </a:solidFill>
          <a:ln w="9525">
            <a:solidFill>
              <a:srgbClr val="000000"/>
            </a:solidFill>
            <a:miter lim="800000"/>
            <a:headEnd/>
            <a:tailEnd/>
          </a:ln>
        </xdr:spPr>
        <xdr:txBody>
          <a:bodyPr rtlCol="0" anchor="ctr"/>
          <a:lstStyle/>
          <a:p>
            <a:pPr algn="ctr"/>
            <a:endParaRPr lang="es-ES" sz="1100"/>
          </a:p>
        </xdr:txBody>
      </xdr:sp>
      <xdr:sp macro="" textlink="">
        <xdr:nvSpPr>
          <xdr:cNvPr id="123" name="12 Decisión">
            <a:extLst>
              <a:ext uri="{FF2B5EF4-FFF2-40B4-BE49-F238E27FC236}">
                <a16:creationId xmlns:a16="http://schemas.microsoft.com/office/drawing/2014/main" id="{00000000-0008-0000-0A00-00007B000000}"/>
              </a:ext>
            </a:extLst>
          </xdr:cNvPr>
          <xdr:cNvSpPr/>
        </xdr:nvSpPr>
        <xdr:spPr bwMode="auto">
          <a:xfrm>
            <a:off x="12385623" y="2876550"/>
            <a:ext cx="244527" cy="200025"/>
          </a:xfrm>
          <a:prstGeom prst="flowChartDecision">
            <a:avLst/>
          </a:prstGeom>
          <a:solidFill>
            <a:srgbClr val="FF0000"/>
          </a:solidFill>
          <a:ln w="9525">
            <a:solidFill>
              <a:srgbClr val="000000"/>
            </a:solidFill>
            <a:miter lim="800000"/>
            <a:headEnd/>
            <a:tailEnd/>
          </a:ln>
        </xdr:spPr>
        <xdr:txBody>
          <a:bodyPr rtlCol="0" anchor="ctr"/>
          <a:lstStyle/>
          <a:p>
            <a:pPr algn="ctr"/>
            <a:endParaRPr lang="es-ES" sz="1100"/>
          </a:p>
        </xdr:txBody>
      </xdr:sp>
    </xdr:grpSp>
    <xdr:clientData/>
  </xdr:twoCellAnchor>
  <xdr:twoCellAnchor>
    <xdr:from>
      <xdr:col>19</xdr:col>
      <xdr:colOff>258736</xdr:colOff>
      <xdr:row>7</xdr:row>
      <xdr:rowOff>266700</xdr:rowOff>
    </xdr:from>
    <xdr:to>
      <xdr:col>19</xdr:col>
      <xdr:colOff>503263</xdr:colOff>
      <xdr:row>7</xdr:row>
      <xdr:rowOff>466725</xdr:rowOff>
    </xdr:to>
    <xdr:sp macro="" textlink="">
      <xdr:nvSpPr>
        <xdr:cNvPr id="125" name="12 Decisión">
          <a:extLst>
            <a:ext uri="{FF2B5EF4-FFF2-40B4-BE49-F238E27FC236}">
              <a16:creationId xmlns:a16="http://schemas.microsoft.com/office/drawing/2014/main" id="{00000000-0008-0000-0A00-00007D000000}"/>
            </a:ext>
          </a:extLst>
        </xdr:cNvPr>
        <xdr:cNvSpPr/>
      </xdr:nvSpPr>
      <xdr:spPr bwMode="auto">
        <a:xfrm>
          <a:off x="12231661" y="3476625"/>
          <a:ext cx="244527" cy="200025"/>
        </a:xfrm>
        <a:prstGeom prst="flowChartDecision">
          <a:avLst/>
        </a:prstGeom>
        <a:solidFill>
          <a:srgbClr val="FFFF00"/>
        </a:solidFill>
        <a:ln w="9525">
          <a:solidFill>
            <a:srgbClr val="000000"/>
          </a:solidFill>
          <a:miter lim="800000"/>
          <a:headEnd/>
          <a:tailEnd/>
        </a:ln>
      </xdr:spPr>
      <xdr:txBody>
        <a:bodyPr rtlCol="0" anchor="ctr"/>
        <a:lstStyle/>
        <a:p>
          <a:pPr algn="ctr"/>
          <a:endParaRPr lang="es-ES" sz="1100"/>
        </a:p>
      </xdr:txBody>
    </xdr:sp>
    <xdr:clientData/>
  </xdr:twoCellAnchor>
  <xdr:twoCellAnchor>
    <xdr:from>
      <xdr:col>19</xdr:col>
      <xdr:colOff>258736</xdr:colOff>
      <xdr:row>7</xdr:row>
      <xdr:rowOff>38100</xdr:rowOff>
    </xdr:from>
    <xdr:to>
      <xdr:col>19</xdr:col>
      <xdr:colOff>503263</xdr:colOff>
      <xdr:row>7</xdr:row>
      <xdr:rowOff>238125</xdr:rowOff>
    </xdr:to>
    <xdr:sp macro="" textlink="">
      <xdr:nvSpPr>
        <xdr:cNvPr id="126" name="12 Decisión">
          <a:extLst>
            <a:ext uri="{FF2B5EF4-FFF2-40B4-BE49-F238E27FC236}">
              <a16:creationId xmlns:a16="http://schemas.microsoft.com/office/drawing/2014/main" id="{00000000-0008-0000-0A00-00007E000000}"/>
            </a:ext>
          </a:extLst>
        </xdr:cNvPr>
        <xdr:cNvSpPr/>
      </xdr:nvSpPr>
      <xdr:spPr bwMode="auto">
        <a:xfrm>
          <a:off x="12231661" y="3248025"/>
          <a:ext cx="244527" cy="200025"/>
        </a:xfrm>
        <a:prstGeom prst="flowChartDecision">
          <a:avLst/>
        </a:prstGeom>
        <a:solidFill>
          <a:srgbClr val="FFFF00"/>
        </a:solidFill>
        <a:ln w="9525">
          <a:solidFill>
            <a:srgbClr val="000000"/>
          </a:solidFill>
          <a:miter lim="800000"/>
          <a:headEnd/>
          <a:tailEnd/>
        </a:ln>
      </xdr:spPr>
      <xdr:txBody>
        <a:bodyPr rtlCol="0" anchor="ctr"/>
        <a:lstStyle/>
        <a:p>
          <a:pPr algn="ctr"/>
          <a:endParaRPr lang="es-ES" sz="1100"/>
        </a:p>
      </xdr:txBody>
    </xdr:sp>
    <xdr:clientData/>
  </xdr:twoCellAnchor>
  <xdr:twoCellAnchor>
    <xdr:from>
      <xdr:col>19</xdr:col>
      <xdr:colOff>123825</xdr:colOff>
      <xdr:row>7</xdr:row>
      <xdr:rowOff>152400</xdr:rowOff>
    </xdr:from>
    <xdr:to>
      <xdr:col>19</xdr:col>
      <xdr:colOff>368352</xdr:colOff>
      <xdr:row>7</xdr:row>
      <xdr:rowOff>352425</xdr:rowOff>
    </xdr:to>
    <xdr:sp macro="" textlink="">
      <xdr:nvSpPr>
        <xdr:cNvPr id="127" name="12 Decisión">
          <a:extLst>
            <a:ext uri="{FF2B5EF4-FFF2-40B4-BE49-F238E27FC236}">
              <a16:creationId xmlns:a16="http://schemas.microsoft.com/office/drawing/2014/main" id="{00000000-0008-0000-0A00-00007F000000}"/>
            </a:ext>
          </a:extLst>
        </xdr:cNvPr>
        <xdr:cNvSpPr/>
      </xdr:nvSpPr>
      <xdr:spPr bwMode="auto">
        <a:xfrm>
          <a:off x="12096750" y="3362325"/>
          <a:ext cx="244527" cy="200025"/>
        </a:xfrm>
        <a:prstGeom prst="flowChartDecision">
          <a:avLst/>
        </a:prstGeom>
        <a:solidFill>
          <a:srgbClr val="FFFF00"/>
        </a:solidFill>
        <a:ln w="9525">
          <a:solidFill>
            <a:srgbClr val="000000"/>
          </a:solidFill>
          <a:miter lim="800000"/>
          <a:headEnd/>
          <a:tailEnd/>
        </a:ln>
      </xdr:spPr>
      <xdr:txBody>
        <a:bodyPr rtlCol="0" anchor="ctr"/>
        <a:lstStyle/>
        <a:p>
          <a:pPr algn="ctr"/>
          <a:endParaRPr lang="es-ES" sz="1100"/>
        </a:p>
      </xdr:txBody>
    </xdr:sp>
    <xdr:clientData/>
  </xdr:twoCellAnchor>
  <xdr:twoCellAnchor>
    <xdr:from>
      <xdr:col>19</xdr:col>
      <xdr:colOff>393648</xdr:colOff>
      <xdr:row>7</xdr:row>
      <xdr:rowOff>152400</xdr:rowOff>
    </xdr:from>
    <xdr:to>
      <xdr:col>19</xdr:col>
      <xdr:colOff>638175</xdr:colOff>
      <xdr:row>7</xdr:row>
      <xdr:rowOff>352425</xdr:rowOff>
    </xdr:to>
    <xdr:sp macro="" textlink="">
      <xdr:nvSpPr>
        <xdr:cNvPr id="128" name="12 Decisión">
          <a:extLst>
            <a:ext uri="{FF2B5EF4-FFF2-40B4-BE49-F238E27FC236}">
              <a16:creationId xmlns:a16="http://schemas.microsoft.com/office/drawing/2014/main" id="{00000000-0008-0000-0A00-000080000000}"/>
            </a:ext>
          </a:extLst>
        </xdr:cNvPr>
        <xdr:cNvSpPr/>
      </xdr:nvSpPr>
      <xdr:spPr bwMode="auto">
        <a:xfrm>
          <a:off x="12366573" y="3362325"/>
          <a:ext cx="244527" cy="200025"/>
        </a:xfrm>
        <a:prstGeom prst="flowChartDecision">
          <a:avLst/>
        </a:prstGeom>
        <a:solidFill>
          <a:srgbClr val="FF0000"/>
        </a:solidFill>
        <a:ln w="9525">
          <a:solidFill>
            <a:srgbClr val="000000"/>
          </a:solidFill>
          <a:miter lim="800000"/>
          <a:headEnd/>
          <a:tailEnd/>
        </a:ln>
      </xdr:spPr>
      <xdr:txBody>
        <a:bodyPr rtlCol="0" anchor="ctr"/>
        <a:lstStyle/>
        <a:p>
          <a:pPr algn="ctr"/>
          <a:endParaRPr lang="es-ES" sz="1100"/>
        </a:p>
      </xdr:txBody>
    </xdr:sp>
    <xdr:clientData/>
  </xdr:twoCellAnchor>
  <xdr:twoCellAnchor>
    <xdr:from>
      <xdr:col>19</xdr:col>
      <xdr:colOff>133350</xdr:colOff>
      <xdr:row>8</xdr:row>
      <xdr:rowOff>47625</xdr:rowOff>
    </xdr:from>
    <xdr:to>
      <xdr:col>19</xdr:col>
      <xdr:colOff>647700</xdr:colOff>
      <xdr:row>8</xdr:row>
      <xdr:rowOff>476250</xdr:rowOff>
    </xdr:to>
    <xdr:grpSp>
      <xdr:nvGrpSpPr>
        <xdr:cNvPr id="16" name="Grupo 15">
          <a:extLst>
            <a:ext uri="{FF2B5EF4-FFF2-40B4-BE49-F238E27FC236}">
              <a16:creationId xmlns:a16="http://schemas.microsoft.com/office/drawing/2014/main" id="{00000000-0008-0000-0A00-000010000000}"/>
            </a:ext>
          </a:extLst>
        </xdr:cNvPr>
        <xdr:cNvGrpSpPr/>
      </xdr:nvGrpSpPr>
      <xdr:grpSpPr>
        <a:xfrm>
          <a:off x="12106275" y="3752850"/>
          <a:ext cx="514350" cy="428625"/>
          <a:chOff x="12106275" y="3752850"/>
          <a:chExt cx="514350" cy="428625"/>
        </a:xfrm>
      </xdr:grpSpPr>
      <xdr:sp macro="" textlink="">
        <xdr:nvSpPr>
          <xdr:cNvPr id="140" name="12 Decisión">
            <a:extLst>
              <a:ext uri="{FF2B5EF4-FFF2-40B4-BE49-F238E27FC236}">
                <a16:creationId xmlns:a16="http://schemas.microsoft.com/office/drawing/2014/main" id="{00000000-0008-0000-0A00-00008C000000}"/>
              </a:ext>
            </a:extLst>
          </xdr:cNvPr>
          <xdr:cNvSpPr/>
        </xdr:nvSpPr>
        <xdr:spPr bwMode="auto">
          <a:xfrm>
            <a:off x="12241186" y="3981450"/>
            <a:ext cx="244527" cy="200025"/>
          </a:xfrm>
          <a:prstGeom prst="flowChartDecision">
            <a:avLst/>
          </a:prstGeom>
          <a:solidFill>
            <a:srgbClr val="00B050"/>
          </a:solidFill>
          <a:ln w="9525">
            <a:solidFill>
              <a:srgbClr val="000000"/>
            </a:solidFill>
            <a:miter lim="800000"/>
            <a:headEnd/>
            <a:tailEnd/>
          </a:ln>
        </xdr:spPr>
        <xdr:txBody>
          <a:bodyPr rtlCol="0" anchor="ctr"/>
          <a:lstStyle/>
          <a:p>
            <a:pPr algn="ctr"/>
            <a:endParaRPr lang="es-ES" sz="1100"/>
          </a:p>
        </xdr:txBody>
      </xdr:sp>
      <xdr:sp macro="" textlink="">
        <xdr:nvSpPr>
          <xdr:cNvPr id="141" name="12 Decisión">
            <a:extLst>
              <a:ext uri="{FF2B5EF4-FFF2-40B4-BE49-F238E27FC236}">
                <a16:creationId xmlns:a16="http://schemas.microsoft.com/office/drawing/2014/main" id="{00000000-0008-0000-0A00-00008D000000}"/>
              </a:ext>
            </a:extLst>
          </xdr:cNvPr>
          <xdr:cNvSpPr/>
        </xdr:nvSpPr>
        <xdr:spPr bwMode="auto">
          <a:xfrm>
            <a:off x="12241186" y="3752850"/>
            <a:ext cx="244527" cy="200025"/>
          </a:xfrm>
          <a:prstGeom prst="flowChartDecision">
            <a:avLst/>
          </a:prstGeom>
          <a:solidFill>
            <a:srgbClr val="FFFF00"/>
          </a:solidFill>
          <a:ln w="9525">
            <a:solidFill>
              <a:srgbClr val="000000"/>
            </a:solidFill>
            <a:miter lim="800000"/>
            <a:headEnd/>
            <a:tailEnd/>
          </a:ln>
        </xdr:spPr>
        <xdr:txBody>
          <a:bodyPr rtlCol="0" anchor="ctr"/>
          <a:lstStyle/>
          <a:p>
            <a:pPr algn="ctr"/>
            <a:endParaRPr lang="es-ES" sz="1100"/>
          </a:p>
        </xdr:txBody>
      </xdr:sp>
      <xdr:sp macro="" textlink="">
        <xdr:nvSpPr>
          <xdr:cNvPr id="142" name="12 Decisión">
            <a:extLst>
              <a:ext uri="{FF2B5EF4-FFF2-40B4-BE49-F238E27FC236}">
                <a16:creationId xmlns:a16="http://schemas.microsoft.com/office/drawing/2014/main" id="{00000000-0008-0000-0A00-00008E000000}"/>
              </a:ext>
            </a:extLst>
          </xdr:cNvPr>
          <xdr:cNvSpPr/>
        </xdr:nvSpPr>
        <xdr:spPr bwMode="auto">
          <a:xfrm>
            <a:off x="12106275" y="3867150"/>
            <a:ext cx="244527" cy="200025"/>
          </a:xfrm>
          <a:prstGeom prst="flowChartDecision">
            <a:avLst/>
          </a:prstGeom>
          <a:solidFill>
            <a:srgbClr val="FFFF00"/>
          </a:solidFill>
          <a:ln w="9525">
            <a:solidFill>
              <a:srgbClr val="000000"/>
            </a:solidFill>
            <a:miter lim="800000"/>
            <a:headEnd/>
            <a:tailEnd/>
          </a:ln>
        </xdr:spPr>
        <xdr:txBody>
          <a:bodyPr rtlCol="0" anchor="ctr"/>
          <a:lstStyle/>
          <a:p>
            <a:pPr algn="ctr"/>
            <a:endParaRPr lang="es-ES" sz="1100"/>
          </a:p>
        </xdr:txBody>
      </xdr:sp>
      <xdr:sp macro="" textlink="">
        <xdr:nvSpPr>
          <xdr:cNvPr id="143" name="12 Decisión">
            <a:extLst>
              <a:ext uri="{FF2B5EF4-FFF2-40B4-BE49-F238E27FC236}">
                <a16:creationId xmlns:a16="http://schemas.microsoft.com/office/drawing/2014/main" id="{00000000-0008-0000-0A00-00008F000000}"/>
              </a:ext>
            </a:extLst>
          </xdr:cNvPr>
          <xdr:cNvSpPr/>
        </xdr:nvSpPr>
        <xdr:spPr bwMode="auto">
          <a:xfrm>
            <a:off x="12376098" y="3867150"/>
            <a:ext cx="244527" cy="200025"/>
          </a:xfrm>
          <a:prstGeom prst="flowChartDecision">
            <a:avLst/>
          </a:prstGeom>
          <a:solidFill>
            <a:srgbClr val="FF0000"/>
          </a:solidFill>
          <a:ln w="9525">
            <a:solidFill>
              <a:srgbClr val="000000"/>
            </a:solidFill>
            <a:miter lim="800000"/>
            <a:headEnd/>
            <a:tailEnd/>
          </a:ln>
        </xdr:spPr>
        <xdr:txBody>
          <a:bodyPr rtlCol="0" anchor="ctr"/>
          <a:lstStyle/>
          <a:p>
            <a:pPr algn="ctr"/>
            <a:endParaRPr lang="es-ES" sz="1100"/>
          </a:p>
        </xdr:txBody>
      </xdr:sp>
    </xdr:grpSp>
    <xdr:clientData/>
  </xdr:twoCellAnchor>
  <xdr:twoCellAnchor>
    <xdr:from>
      <xdr:col>19</xdr:col>
      <xdr:colOff>142875</xdr:colOff>
      <xdr:row>9</xdr:row>
      <xdr:rowOff>38100</xdr:rowOff>
    </xdr:from>
    <xdr:to>
      <xdr:col>19</xdr:col>
      <xdr:colOff>657225</xdr:colOff>
      <xdr:row>9</xdr:row>
      <xdr:rowOff>466725</xdr:rowOff>
    </xdr:to>
    <xdr:grpSp>
      <xdr:nvGrpSpPr>
        <xdr:cNvPr id="154" name="Grupo 153">
          <a:extLst>
            <a:ext uri="{FF2B5EF4-FFF2-40B4-BE49-F238E27FC236}">
              <a16:creationId xmlns:a16="http://schemas.microsoft.com/office/drawing/2014/main" id="{00000000-0008-0000-0A00-00009A000000}"/>
            </a:ext>
          </a:extLst>
        </xdr:cNvPr>
        <xdr:cNvGrpSpPr/>
      </xdr:nvGrpSpPr>
      <xdr:grpSpPr>
        <a:xfrm>
          <a:off x="12115800" y="4238625"/>
          <a:ext cx="514350" cy="428625"/>
          <a:chOff x="15078075" y="3705225"/>
          <a:chExt cx="581025" cy="571500"/>
        </a:xfrm>
      </xdr:grpSpPr>
      <xdr:sp macro="" textlink="">
        <xdr:nvSpPr>
          <xdr:cNvPr id="155" name="12 Decisión">
            <a:extLst>
              <a:ext uri="{FF2B5EF4-FFF2-40B4-BE49-F238E27FC236}">
                <a16:creationId xmlns:a16="http://schemas.microsoft.com/office/drawing/2014/main" id="{00000000-0008-0000-0A00-00009B000000}"/>
              </a:ext>
            </a:extLst>
          </xdr:cNvPr>
          <xdr:cNvSpPr/>
        </xdr:nvSpPr>
        <xdr:spPr bwMode="auto">
          <a:xfrm>
            <a:off x="15230475" y="4010025"/>
            <a:ext cx="276225" cy="266700"/>
          </a:xfrm>
          <a:prstGeom prst="flowChartDecision">
            <a:avLst/>
          </a:prstGeom>
          <a:solidFill>
            <a:srgbClr val="FFFF00"/>
          </a:solidFill>
          <a:ln w="9525">
            <a:solidFill>
              <a:srgbClr val="000000"/>
            </a:solidFill>
            <a:miter lim="800000"/>
            <a:headEnd/>
            <a:tailEnd/>
          </a:ln>
        </xdr:spPr>
        <xdr:txBody>
          <a:bodyPr rtlCol="0" anchor="ctr"/>
          <a:lstStyle/>
          <a:p>
            <a:pPr algn="ctr"/>
            <a:endParaRPr lang="es-ES" sz="1100"/>
          </a:p>
        </xdr:txBody>
      </xdr:sp>
      <xdr:sp macro="" textlink="">
        <xdr:nvSpPr>
          <xdr:cNvPr id="156" name="12 Decisión">
            <a:extLst>
              <a:ext uri="{FF2B5EF4-FFF2-40B4-BE49-F238E27FC236}">
                <a16:creationId xmlns:a16="http://schemas.microsoft.com/office/drawing/2014/main" id="{00000000-0008-0000-0A00-00009C000000}"/>
              </a:ext>
            </a:extLst>
          </xdr:cNvPr>
          <xdr:cNvSpPr/>
        </xdr:nvSpPr>
        <xdr:spPr bwMode="auto">
          <a:xfrm>
            <a:off x="15230475" y="3705225"/>
            <a:ext cx="276225" cy="266700"/>
          </a:xfrm>
          <a:prstGeom prst="flowChartDecision">
            <a:avLst/>
          </a:prstGeom>
          <a:solidFill>
            <a:srgbClr val="FF0000"/>
          </a:solidFill>
          <a:ln w="9525">
            <a:solidFill>
              <a:srgbClr val="000000"/>
            </a:solidFill>
            <a:miter lim="800000"/>
            <a:headEnd/>
            <a:tailEnd/>
          </a:ln>
        </xdr:spPr>
        <xdr:txBody>
          <a:bodyPr rtlCol="0" anchor="ctr"/>
          <a:lstStyle/>
          <a:p>
            <a:pPr algn="ctr"/>
            <a:endParaRPr lang="es-ES" sz="1100"/>
          </a:p>
        </xdr:txBody>
      </xdr:sp>
      <xdr:sp macro="" textlink="">
        <xdr:nvSpPr>
          <xdr:cNvPr id="157" name="12 Decisión">
            <a:extLst>
              <a:ext uri="{FF2B5EF4-FFF2-40B4-BE49-F238E27FC236}">
                <a16:creationId xmlns:a16="http://schemas.microsoft.com/office/drawing/2014/main" id="{00000000-0008-0000-0A00-00009D000000}"/>
              </a:ext>
            </a:extLst>
          </xdr:cNvPr>
          <xdr:cNvSpPr/>
        </xdr:nvSpPr>
        <xdr:spPr bwMode="auto">
          <a:xfrm>
            <a:off x="15078075" y="3857625"/>
            <a:ext cx="276225" cy="266700"/>
          </a:xfrm>
          <a:prstGeom prst="flowChartDecision">
            <a:avLst/>
          </a:prstGeom>
          <a:solidFill>
            <a:srgbClr val="FFFF00"/>
          </a:solidFill>
          <a:ln w="9525">
            <a:solidFill>
              <a:srgbClr val="000000"/>
            </a:solidFill>
            <a:miter lim="800000"/>
            <a:headEnd/>
            <a:tailEnd/>
          </a:ln>
        </xdr:spPr>
        <xdr:txBody>
          <a:bodyPr rtlCol="0" anchor="ctr"/>
          <a:lstStyle/>
          <a:p>
            <a:pPr algn="ctr"/>
            <a:endParaRPr lang="es-ES" sz="1100"/>
          </a:p>
        </xdr:txBody>
      </xdr:sp>
      <xdr:sp macro="" textlink="">
        <xdr:nvSpPr>
          <xdr:cNvPr id="158" name="12 Decisión">
            <a:extLst>
              <a:ext uri="{FF2B5EF4-FFF2-40B4-BE49-F238E27FC236}">
                <a16:creationId xmlns:a16="http://schemas.microsoft.com/office/drawing/2014/main" id="{00000000-0008-0000-0A00-00009E000000}"/>
              </a:ext>
            </a:extLst>
          </xdr:cNvPr>
          <xdr:cNvSpPr/>
        </xdr:nvSpPr>
        <xdr:spPr bwMode="auto">
          <a:xfrm>
            <a:off x="15382875" y="3857625"/>
            <a:ext cx="276225" cy="266700"/>
          </a:xfrm>
          <a:prstGeom prst="flowChartDecision">
            <a:avLst/>
          </a:prstGeom>
          <a:solidFill>
            <a:srgbClr val="FF0000"/>
          </a:solidFill>
          <a:ln w="9525">
            <a:solidFill>
              <a:srgbClr val="000000"/>
            </a:solidFill>
            <a:miter lim="800000"/>
            <a:headEnd/>
            <a:tailEnd/>
          </a:ln>
        </xdr:spPr>
        <xdr:txBody>
          <a:bodyPr rtlCol="0" anchor="ctr"/>
          <a:lstStyle/>
          <a:p>
            <a:pPr algn="ctr"/>
            <a:endParaRPr lang="es-ES" sz="1100"/>
          </a:p>
        </xdr:txBody>
      </xdr:sp>
    </xdr:grpSp>
    <xdr:clientData/>
  </xdr:twoCellAnchor>
  <xdr:twoCellAnchor>
    <xdr:from>
      <xdr:col>8</xdr:col>
      <xdr:colOff>85725</xdr:colOff>
      <xdr:row>7</xdr:row>
      <xdr:rowOff>76200</xdr:rowOff>
    </xdr:from>
    <xdr:to>
      <xdr:col>8</xdr:col>
      <xdr:colOff>485775</xdr:colOff>
      <xdr:row>7</xdr:row>
      <xdr:rowOff>428625</xdr:rowOff>
    </xdr:to>
    <xdr:sp macro="" textlink="">
      <xdr:nvSpPr>
        <xdr:cNvPr id="164" name="12 Decisión">
          <a:extLst>
            <a:ext uri="{FF2B5EF4-FFF2-40B4-BE49-F238E27FC236}">
              <a16:creationId xmlns:a16="http://schemas.microsoft.com/office/drawing/2014/main" id="{00000000-0008-0000-0A00-0000A4000000}"/>
            </a:ext>
          </a:extLst>
        </xdr:cNvPr>
        <xdr:cNvSpPr/>
      </xdr:nvSpPr>
      <xdr:spPr bwMode="auto">
        <a:xfrm>
          <a:off x="5695950" y="3286125"/>
          <a:ext cx="400050" cy="352425"/>
        </a:xfrm>
        <a:prstGeom prst="flowChartDecision">
          <a:avLst/>
        </a:prstGeom>
        <a:solidFill>
          <a:srgbClr val="FFFF00"/>
        </a:solidFill>
        <a:ln w="9525">
          <a:solidFill>
            <a:srgbClr val="000000"/>
          </a:solidFill>
          <a:miter lim="800000"/>
          <a:headEnd/>
          <a:tailEnd/>
        </a:ln>
      </xdr:spPr>
      <xdr:txBody>
        <a:bodyPr rtlCol="0" anchor="ctr"/>
        <a:lstStyle/>
        <a:p>
          <a:pPr algn="ctr"/>
          <a:endParaRPr lang="es-ES" sz="1100"/>
        </a:p>
      </xdr:txBody>
    </xdr:sp>
    <xdr:clientData/>
  </xdr:twoCellAnchor>
  <xdr:twoCellAnchor>
    <xdr:from>
      <xdr:col>8</xdr:col>
      <xdr:colOff>85725</xdr:colOff>
      <xdr:row>8</xdr:row>
      <xdr:rowOff>66675</xdr:rowOff>
    </xdr:from>
    <xdr:to>
      <xdr:col>8</xdr:col>
      <xdr:colOff>485775</xdr:colOff>
      <xdr:row>8</xdr:row>
      <xdr:rowOff>419100</xdr:rowOff>
    </xdr:to>
    <xdr:sp macro="" textlink="">
      <xdr:nvSpPr>
        <xdr:cNvPr id="165" name="12 Decisión">
          <a:extLst>
            <a:ext uri="{FF2B5EF4-FFF2-40B4-BE49-F238E27FC236}">
              <a16:creationId xmlns:a16="http://schemas.microsoft.com/office/drawing/2014/main" id="{00000000-0008-0000-0A00-0000A5000000}"/>
            </a:ext>
          </a:extLst>
        </xdr:cNvPr>
        <xdr:cNvSpPr/>
      </xdr:nvSpPr>
      <xdr:spPr bwMode="auto">
        <a:xfrm>
          <a:off x="5695950" y="3771900"/>
          <a:ext cx="400050" cy="352425"/>
        </a:xfrm>
        <a:prstGeom prst="flowChartDecision">
          <a:avLst/>
        </a:prstGeom>
        <a:solidFill>
          <a:srgbClr val="FFFF00"/>
        </a:solidFill>
        <a:ln w="9525">
          <a:solidFill>
            <a:srgbClr val="000000"/>
          </a:solidFill>
          <a:miter lim="800000"/>
          <a:headEnd/>
          <a:tailEnd/>
        </a:ln>
      </xdr:spPr>
      <xdr:txBody>
        <a:bodyPr rtlCol="0" anchor="ctr"/>
        <a:lstStyle/>
        <a:p>
          <a:pPr algn="ctr"/>
          <a:endParaRPr lang="es-ES" sz="1100"/>
        </a:p>
      </xdr:txBody>
    </xdr:sp>
    <xdr:clientData/>
  </xdr:twoCellAnchor>
  <xdr:twoCellAnchor>
    <xdr:from>
      <xdr:col>8</xdr:col>
      <xdr:colOff>104775</xdr:colOff>
      <xdr:row>10</xdr:row>
      <xdr:rowOff>76200</xdr:rowOff>
    </xdr:from>
    <xdr:to>
      <xdr:col>8</xdr:col>
      <xdr:colOff>504825</xdr:colOff>
      <xdr:row>10</xdr:row>
      <xdr:rowOff>428625</xdr:rowOff>
    </xdr:to>
    <xdr:sp macro="" textlink="">
      <xdr:nvSpPr>
        <xdr:cNvPr id="166" name="12 Decisión">
          <a:extLst>
            <a:ext uri="{FF2B5EF4-FFF2-40B4-BE49-F238E27FC236}">
              <a16:creationId xmlns:a16="http://schemas.microsoft.com/office/drawing/2014/main" id="{00000000-0008-0000-0A00-0000A6000000}"/>
            </a:ext>
          </a:extLst>
        </xdr:cNvPr>
        <xdr:cNvSpPr/>
      </xdr:nvSpPr>
      <xdr:spPr bwMode="auto">
        <a:xfrm>
          <a:off x="5715000" y="4772025"/>
          <a:ext cx="400050" cy="352425"/>
        </a:xfrm>
        <a:prstGeom prst="flowChartDecision">
          <a:avLst/>
        </a:prstGeom>
        <a:solidFill>
          <a:srgbClr val="FFFF00"/>
        </a:solidFill>
        <a:ln w="9525">
          <a:solidFill>
            <a:srgbClr val="000000"/>
          </a:solidFill>
          <a:miter lim="800000"/>
          <a:headEnd/>
          <a:tailEnd/>
        </a:ln>
      </xdr:spPr>
      <xdr:txBody>
        <a:bodyPr rtlCol="0" anchor="ctr"/>
        <a:lstStyle/>
        <a:p>
          <a:pPr algn="ctr"/>
          <a:endParaRPr lang="es-ES" sz="1100"/>
        </a:p>
      </xdr:txBody>
    </xdr:sp>
    <xdr:clientData/>
  </xdr:twoCellAnchor>
  <xdr:twoCellAnchor>
    <xdr:from>
      <xdr:col>8</xdr:col>
      <xdr:colOff>114300</xdr:colOff>
      <xdr:row>12</xdr:row>
      <xdr:rowOff>66675</xdr:rowOff>
    </xdr:from>
    <xdr:to>
      <xdr:col>8</xdr:col>
      <xdr:colOff>514350</xdr:colOff>
      <xdr:row>12</xdr:row>
      <xdr:rowOff>419100</xdr:rowOff>
    </xdr:to>
    <xdr:sp macro="" textlink="">
      <xdr:nvSpPr>
        <xdr:cNvPr id="167" name="12 Decisión">
          <a:extLst>
            <a:ext uri="{FF2B5EF4-FFF2-40B4-BE49-F238E27FC236}">
              <a16:creationId xmlns:a16="http://schemas.microsoft.com/office/drawing/2014/main" id="{00000000-0008-0000-0A00-0000A7000000}"/>
            </a:ext>
          </a:extLst>
        </xdr:cNvPr>
        <xdr:cNvSpPr/>
      </xdr:nvSpPr>
      <xdr:spPr bwMode="auto">
        <a:xfrm>
          <a:off x="5724525" y="5753100"/>
          <a:ext cx="400050" cy="352425"/>
        </a:xfrm>
        <a:prstGeom prst="flowChartDecision">
          <a:avLst/>
        </a:prstGeom>
        <a:solidFill>
          <a:srgbClr val="FFFF00"/>
        </a:solidFill>
        <a:ln w="9525">
          <a:solidFill>
            <a:srgbClr val="000000"/>
          </a:solidFill>
          <a:miter lim="800000"/>
          <a:headEnd/>
          <a:tailEnd/>
        </a:ln>
      </xdr:spPr>
      <xdr:txBody>
        <a:bodyPr rtlCol="0" anchor="ctr"/>
        <a:lstStyle/>
        <a:p>
          <a:pPr algn="ctr"/>
          <a:endParaRPr lang="es-ES" sz="1100"/>
        </a:p>
      </xdr:txBody>
    </xdr:sp>
    <xdr:clientData/>
  </xdr:twoCellAnchor>
  <xdr:twoCellAnchor editAs="oneCell">
    <xdr:from>
      <xdr:col>13</xdr:col>
      <xdr:colOff>123825</xdr:colOff>
      <xdr:row>4</xdr:row>
      <xdr:rowOff>57150</xdr:rowOff>
    </xdr:from>
    <xdr:to>
      <xdr:col>13</xdr:col>
      <xdr:colOff>485775</xdr:colOff>
      <xdr:row>4</xdr:row>
      <xdr:rowOff>378883</xdr:rowOff>
    </xdr:to>
    <xdr:pic>
      <xdr:nvPicPr>
        <xdr:cNvPr id="168" name="Imagen 167">
          <a:extLst>
            <a:ext uri="{FF2B5EF4-FFF2-40B4-BE49-F238E27FC236}">
              <a16:creationId xmlns:a16="http://schemas.microsoft.com/office/drawing/2014/main" id="{00000000-0008-0000-0A00-0000A8000000}"/>
            </a:ext>
          </a:extLst>
        </xdr:cNvPr>
        <xdr:cNvPicPr>
          <a:picLocks noChangeAspect="1"/>
        </xdr:cNvPicPr>
      </xdr:nvPicPr>
      <xdr:blipFill>
        <a:blip xmlns:r="http://schemas.openxmlformats.org/officeDocument/2006/relationships" r:embed="rId2"/>
        <a:stretch>
          <a:fillRect/>
        </a:stretch>
      </xdr:blipFill>
      <xdr:spPr>
        <a:xfrm>
          <a:off x="8372475" y="1781175"/>
          <a:ext cx="361950" cy="321733"/>
        </a:xfrm>
        <a:prstGeom prst="rect">
          <a:avLst/>
        </a:prstGeom>
      </xdr:spPr>
    </xdr:pic>
    <xdr:clientData/>
  </xdr:twoCellAnchor>
  <xdr:twoCellAnchor>
    <xdr:from>
      <xdr:col>18</xdr:col>
      <xdr:colOff>104775</xdr:colOff>
      <xdr:row>4</xdr:row>
      <xdr:rowOff>57150</xdr:rowOff>
    </xdr:from>
    <xdr:to>
      <xdr:col>18</xdr:col>
      <xdr:colOff>504825</xdr:colOff>
      <xdr:row>4</xdr:row>
      <xdr:rowOff>409575</xdr:rowOff>
    </xdr:to>
    <xdr:sp macro="" textlink="">
      <xdr:nvSpPr>
        <xdr:cNvPr id="169" name="12 Decisión">
          <a:extLst>
            <a:ext uri="{FF2B5EF4-FFF2-40B4-BE49-F238E27FC236}">
              <a16:creationId xmlns:a16="http://schemas.microsoft.com/office/drawing/2014/main" id="{00000000-0008-0000-0A00-0000A9000000}"/>
            </a:ext>
          </a:extLst>
        </xdr:cNvPr>
        <xdr:cNvSpPr/>
      </xdr:nvSpPr>
      <xdr:spPr bwMode="auto">
        <a:xfrm>
          <a:off x="11458575" y="1781175"/>
          <a:ext cx="400050" cy="352425"/>
        </a:xfrm>
        <a:prstGeom prst="flowChartDecision">
          <a:avLst/>
        </a:prstGeom>
        <a:solidFill>
          <a:srgbClr val="FFFF00"/>
        </a:solidFill>
        <a:ln w="9525">
          <a:solidFill>
            <a:srgbClr val="000000"/>
          </a:solidFill>
          <a:miter lim="800000"/>
          <a:headEnd/>
          <a:tailEnd/>
        </a:ln>
      </xdr:spPr>
      <xdr:txBody>
        <a:bodyPr rtlCol="0" anchor="ctr"/>
        <a:lstStyle/>
        <a:p>
          <a:pPr algn="ctr"/>
          <a:endParaRPr lang="es-ES" sz="1100"/>
        </a:p>
      </xdr:txBody>
    </xdr:sp>
    <xdr:clientData/>
  </xdr:twoCellAnchor>
  <xdr:twoCellAnchor>
    <xdr:from>
      <xdr:col>18</xdr:col>
      <xdr:colOff>123825</xdr:colOff>
      <xdr:row>5</xdr:row>
      <xdr:rowOff>76200</xdr:rowOff>
    </xdr:from>
    <xdr:to>
      <xdr:col>18</xdr:col>
      <xdr:colOff>523875</xdr:colOff>
      <xdr:row>5</xdr:row>
      <xdr:rowOff>428625</xdr:rowOff>
    </xdr:to>
    <xdr:sp macro="" textlink="">
      <xdr:nvSpPr>
        <xdr:cNvPr id="170" name="12 Decisión">
          <a:extLst>
            <a:ext uri="{FF2B5EF4-FFF2-40B4-BE49-F238E27FC236}">
              <a16:creationId xmlns:a16="http://schemas.microsoft.com/office/drawing/2014/main" id="{00000000-0008-0000-0A00-0000AA000000}"/>
            </a:ext>
          </a:extLst>
        </xdr:cNvPr>
        <xdr:cNvSpPr/>
      </xdr:nvSpPr>
      <xdr:spPr bwMode="auto">
        <a:xfrm>
          <a:off x="11477625" y="2295525"/>
          <a:ext cx="400050" cy="352425"/>
        </a:xfrm>
        <a:prstGeom prst="flowChartDecision">
          <a:avLst/>
        </a:prstGeom>
        <a:solidFill>
          <a:srgbClr val="FFFF00"/>
        </a:solidFill>
        <a:ln w="9525">
          <a:solidFill>
            <a:srgbClr val="000000"/>
          </a:solidFill>
          <a:miter lim="800000"/>
          <a:headEnd/>
          <a:tailEnd/>
        </a:ln>
      </xdr:spPr>
      <xdr:txBody>
        <a:bodyPr rtlCol="0" anchor="ctr"/>
        <a:lstStyle/>
        <a:p>
          <a:pPr algn="ctr"/>
          <a:endParaRPr lang="es-ES" sz="1100"/>
        </a:p>
      </xdr:txBody>
    </xdr:sp>
    <xdr:clientData/>
  </xdr:twoCellAnchor>
  <xdr:twoCellAnchor>
    <xdr:from>
      <xdr:col>19</xdr:col>
      <xdr:colOff>142875</xdr:colOff>
      <xdr:row>4</xdr:row>
      <xdr:rowOff>47625</xdr:rowOff>
    </xdr:from>
    <xdr:to>
      <xdr:col>19</xdr:col>
      <xdr:colOff>657225</xdr:colOff>
      <xdr:row>4</xdr:row>
      <xdr:rowOff>476250</xdr:rowOff>
    </xdr:to>
    <xdr:grpSp>
      <xdr:nvGrpSpPr>
        <xdr:cNvPr id="14" name="Grupo 13">
          <a:extLst>
            <a:ext uri="{FF2B5EF4-FFF2-40B4-BE49-F238E27FC236}">
              <a16:creationId xmlns:a16="http://schemas.microsoft.com/office/drawing/2014/main" id="{00000000-0008-0000-0A00-00000E000000}"/>
            </a:ext>
          </a:extLst>
        </xdr:cNvPr>
        <xdr:cNvGrpSpPr/>
      </xdr:nvGrpSpPr>
      <xdr:grpSpPr>
        <a:xfrm>
          <a:off x="12115800" y="1771650"/>
          <a:ext cx="514350" cy="428625"/>
          <a:chOff x="11972925" y="1724025"/>
          <a:chExt cx="514350" cy="428625"/>
        </a:xfrm>
      </xdr:grpSpPr>
      <xdr:sp macro="" textlink="">
        <xdr:nvSpPr>
          <xdr:cNvPr id="181" name="12 Decisión">
            <a:extLst>
              <a:ext uri="{FF2B5EF4-FFF2-40B4-BE49-F238E27FC236}">
                <a16:creationId xmlns:a16="http://schemas.microsoft.com/office/drawing/2014/main" id="{00000000-0008-0000-0A00-0000B5000000}"/>
              </a:ext>
            </a:extLst>
          </xdr:cNvPr>
          <xdr:cNvSpPr/>
        </xdr:nvSpPr>
        <xdr:spPr bwMode="auto">
          <a:xfrm>
            <a:off x="12107836" y="1952625"/>
            <a:ext cx="244527" cy="200025"/>
          </a:xfrm>
          <a:prstGeom prst="flowChartDecision">
            <a:avLst/>
          </a:prstGeom>
          <a:solidFill>
            <a:srgbClr val="FFFF00"/>
          </a:solidFill>
          <a:ln w="9525">
            <a:solidFill>
              <a:srgbClr val="000000"/>
            </a:solidFill>
            <a:miter lim="800000"/>
            <a:headEnd/>
            <a:tailEnd/>
          </a:ln>
        </xdr:spPr>
        <xdr:txBody>
          <a:bodyPr rtlCol="0" anchor="ctr"/>
          <a:lstStyle/>
          <a:p>
            <a:pPr algn="ctr"/>
            <a:endParaRPr lang="es-ES" sz="1100"/>
          </a:p>
        </xdr:txBody>
      </xdr:sp>
      <xdr:sp macro="" textlink="">
        <xdr:nvSpPr>
          <xdr:cNvPr id="182" name="12 Decisión">
            <a:extLst>
              <a:ext uri="{FF2B5EF4-FFF2-40B4-BE49-F238E27FC236}">
                <a16:creationId xmlns:a16="http://schemas.microsoft.com/office/drawing/2014/main" id="{00000000-0008-0000-0A00-0000B6000000}"/>
              </a:ext>
            </a:extLst>
          </xdr:cNvPr>
          <xdr:cNvSpPr/>
        </xdr:nvSpPr>
        <xdr:spPr bwMode="auto">
          <a:xfrm>
            <a:off x="12107836" y="1724025"/>
            <a:ext cx="244527" cy="200025"/>
          </a:xfrm>
          <a:prstGeom prst="flowChartDecision">
            <a:avLst/>
          </a:prstGeom>
          <a:solidFill>
            <a:srgbClr val="FF0000"/>
          </a:solidFill>
          <a:ln w="9525">
            <a:solidFill>
              <a:srgbClr val="000000"/>
            </a:solidFill>
            <a:miter lim="800000"/>
            <a:headEnd/>
            <a:tailEnd/>
          </a:ln>
        </xdr:spPr>
        <xdr:txBody>
          <a:bodyPr rtlCol="0" anchor="ctr"/>
          <a:lstStyle/>
          <a:p>
            <a:pPr algn="ctr"/>
            <a:endParaRPr lang="es-ES" sz="1100"/>
          </a:p>
        </xdr:txBody>
      </xdr:sp>
      <xdr:sp macro="" textlink="">
        <xdr:nvSpPr>
          <xdr:cNvPr id="183" name="12 Decisión">
            <a:extLst>
              <a:ext uri="{FF2B5EF4-FFF2-40B4-BE49-F238E27FC236}">
                <a16:creationId xmlns:a16="http://schemas.microsoft.com/office/drawing/2014/main" id="{00000000-0008-0000-0A00-0000B7000000}"/>
              </a:ext>
            </a:extLst>
          </xdr:cNvPr>
          <xdr:cNvSpPr/>
        </xdr:nvSpPr>
        <xdr:spPr bwMode="auto">
          <a:xfrm>
            <a:off x="11972925" y="1838325"/>
            <a:ext cx="244527" cy="200025"/>
          </a:xfrm>
          <a:prstGeom prst="flowChartDecision">
            <a:avLst/>
          </a:prstGeom>
          <a:solidFill>
            <a:srgbClr val="FF0000"/>
          </a:solidFill>
          <a:ln w="9525">
            <a:solidFill>
              <a:srgbClr val="000000"/>
            </a:solidFill>
            <a:miter lim="800000"/>
            <a:headEnd/>
            <a:tailEnd/>
          </a:ln>
        </xdr:spPr>
        <xdr:txBody>
          <a:bodyPr rtlCol="0" anchor="ctr"/>
          <a:lstStyle/>
          <a:p>
            <a:pPr algn="ctr"/>
            <a:endParaRPr lang="es-ES" sz="1100"/>
          </a:p>
        </xdr:txBody>
      </xdr:sp>
      <xdr:sp macro="" textlink="">
        <xdr:nvSpPr>
          <xdr:cNvPr id="184" name="12 Decisión">
            <a:extLst>
              <a:ext uri="{FF2B5EF4-FFF2-40B4-BE49-F238E27FC236}">
                <a16:creationId xmlns:a16="http://schemas.microsoft.com/office/drawing/2014/main" id="{00000000-0008-0000-0A00-0000B8000000}"/>
              </a:ext>
            </a:extLst>
          </xdr:cNvPr>
          <xdr:cNvSpPr/>
        </xdr:nvSpPr>
        <xdr:spPr bwMode="auto">
          <a:xfrm>
            <a:off x="12242748" y="1838325"/>
            <a:ext cx="244527" cy="200025"/>
          </a:xfrm>
          <a:prstGeom prst="flowChartDecision">
            <a:avLst/>
          </a:prstGeom>
          <a:solidFill>
            <a:srgbClr val="FFFF00"/>
          </a:solidFill>
          <a:ln w="9525">
            <a:solidFill>
              <a:srgbClr val="000000"/>
            </a:solidFill>
            <a:miter lim="800000"/>
            <a:headEnd/>
            <a:tailEnd/>
          </a:ln>
        </xdr:spPr>
        <xdr:txBody>
          <a:bodyPr rtlCol="0" anchor="ctr"/>
          <a:lstStyle/>
          <a:p>
            <a:pPr algn="ctr"/>
            <a:endParaRPr lang="es-ES" sz="1100"/>
          </a:p>
        </xdr:txBody>
      </xdr:sp>
    </xdr:grpSp>
    <xdr:clientData/>
  </xdr:twoCellAnchor>
  <xdr:twoCellAnchor>
    <xdr:from>
      <xdr:col>19</xdr:col>
      <xdr:colOff>287311</xdr:colOff>
      <xdr:row>5</xdr:row>
      <xdr:rowOff>276225</xdr:rowOff>
    </xdr:from>
    <xdr:to>
      <xdr:col>19</xdr:col>
      <xdr:colOff>531838</xdr:colOff>
      <xdr:row>5</xdr:row>
      <xdr:rowOff>476250</xdr:rowOff>
    </xdr:to>
    <xdr:sp macro="" textlink="">
      <xdr:nvSpPr>
        <xdr:cNvPr id="189" name="12 Decisión">
          <a:extLst>
            <a:ext uri="{FF2B5EF4-FFF2-40B4-BE49-F238E27FC236}">
              <a16:creationId xmlns:a16="http://schemas.microsoft.com/office/drawing/2014/main" id="{00000000-0008-0000-0A00-0000BD000000}"/>
            </a:ext>
          </a:extLst>
        </xdr:cNvPr>
        <xdr:cNvSpPr/>
      </xdr:nvSpPr>
      <xdr:spPr bwMode="auto">
        <a:xfrm>
          <a:off x="12260236" y="2495550"/>
          <a:ext cx="244527" cy="200025"/>
        </a:xfrm>
        <a:prstGeom prst="flowChartDecision">
          <a:avLst/>
        </a:prstGeom>
        <a:solidFill>
          <a:srgbClr val="00B050"/>
        </a:solidFill>
        <a:ln w="9525">
          <a:solidFill>
            <a:srgbClr val="000000"/>
          </a:solidFill>
          <a:miter lim="800000"/>
          <a:headEnd/>
          <a:tailEnd/>
        </a:ln>
      </xdr:spPr>
      <xdr:txBody>
        <a:bodyPr rtlCol="0" anchor="ctr"/>
        <a:lstStyle/>
        <a:p>
          <a:pPr algn="ctr"/>
          <a:endParaRPr lang="es-ES" sz="1100"/>
        </a:p>
      </xdr:txBody>
    </xdr:sp>
    <xdr:clientData/>
  </xdr:twoCellAnchor>
  <xdr:twoCellAnchor>
    <xdr:from>
      <xdr:col>19</xdr:col>
      <xdr:colOff>287311</xdr:colOff>
      <xdr:row>5</xdr:row>
      <xdr:rowOff>47625</xdr:rowOff>
    </xdr:from>
    <xdr:to>
      <xdr:col>19</xdr:col>
      <xdr:colOff>531838</xdr:colOff>
      <xdr:row>5</xdr:row>
      <xdr:rowOff>247650</xdr:rowOff>
    </xdr:to>
    <xdr:sp macro="" textlink="">
      <xdr:nvSpPr>
        <xdr:cNvPr id="190" name="12 Decisión">
          <a:extLst>
            <a:ext uri="{FF2B5EF4-FFF2-40B4-BE49-F238E27FC236}">
              <a16:creationId xmlns:a16="http://schemas.microsoft.com/office/drawing/2014/main" id="{00000000-0008-0000-0A00-0000BE000000}"/>
            </a:ext>
          </a:extLst>
        </xdr:cNvPr>
        <xdr:cNvSpPr/>
      </xdr:nvSpPr>
      <xdr:spPr bwMode="auto">
        <a:xfrm>
          <a:off x="12260236" y="2266950"/>
          <a:ext cx="244527" cy="200025"/>
        </a:xfrm>
        <a:prstGeom prst="flowChartDecision">
          <a:avLst/>
        </a:prstGeom>
        <a:solidFill>
          <a:srgbClr val="FF0000"/>
        </a:solidFill>
        <a:ln w="9525">
          <a:solidFill>
            <a:srgbClr val="000000"/>
          </a:solidFill>
          <a:miter lim="800000"/>
          <a:headEnd/>
          <a:tailEnd/>
        </a:ln>
      </xdr:spPr>
      <xdr:txBody>
        <a:bodyPr rtlCol="0" anchor="ctr"/>
        <a:lstStyle/>
        <a:p>
          <a:pPr algn="ctr"/>
          <a:endParaRPr lang="es-ES" sz="1100"/>
        </a:p>
      </xdr:txBody>
    </xdr:sp>
    <xdr:clientData/>
  </xdr:twoCellAnchor>
  <xdr:twoCellAnchor>
    <xdr:from>
      <xdr:col>19</xdr:col>
      <xdr:colOff>152400</xdr:colOff>
      <xdr:row>5</xdr:row>
      <xdr:rowOff>161925</xdr:rowOff>
    </xdr:from>
    <xdr:to>
      <xdr:col>19</xdr:col>
      <xdr:colOff>396927</xdr:colOff>
      <xdr:row>5</xdr:row>
      <xdr:rowOff>361950</xdr:rowOff>
    </xdr:to>
    <xdr:sp macro="" textlink="">
      <xdr:nvSpPr>
        <xdr:cNvPr id="191" name="12 Decisión">
          <a:extLst>
            <a:ext uri="{FF2B5EF4-FFF2-40B4-BE49-F238E27FC236}">
              <a16:creationId xmlns:a16="http://schemas.microsoft.com/office/drawing/2014/main" id="{00000000-0008-0000-0A00-0000BF000000}"/>
            </a:ext>
          </a:extLst>
        </xdr:cNvPr>
        <xdr:cNvSpPr/>
      </xdr:nvSpPr>
      <xdr:spPr bwMode="auto">
        <a:xfrm>
          <a:off x="12125325" y="2381250"/>
          <a:ext cx="244527" cy="200025"/>
        </a:xfrm>
        <a:prstGeom prst="flowChartDecision">
          <a:avLst/>
        </a:prstGeom>
        <a:solidFill>
          <a:srgbClr val="FFFF00"/>
        </a:solidFill>
        <a:ln w="9525">
          <a:solidFill>
            <a:srgbClr val="000000"/>
          </a:solidFill>
          <a:miter lim="800000"/>
          <a:headEnd/>
          <a:tailEnd/>
        </a:ln>
      </xdr:spPr>
      <xdr:txBody>
        <a:bodyPr rtlCol="0" anchor="ctr"/>
        <a:lstStyle/>
        <a:p>
          <a:pPr algn="ctr"/>
          <a:endParaRPr lang="es-ES" sz="1100"/>
        </a:p>
      </xdr:txBody>
    </xdr:sp>
    <xdr:clientData/>
  </xdr:twoCellAnchor>
  <xdr:twoCellAnchor>
    <xdr:from>
      <xdr:col>19</xdr:col>
      <xdr:colOff>422223</xdr:colOff>
      <xdr:row>5</xdr:row>
      <xdr:rowOff>161925</xdr:rowOff>
    </xdr:from>
    <xdr:to>
      <xdr:col>19</xdr:col>
      <xdr:colOff>666750</xdr:colOff>
      <xdr:row>5</xdr:row>
      <xdr:rowOff>361950</xdr:rowOff>
    </xdr:to>
    <xdr:sp macro="" textlink="">
      <xdr:nvSpPr>
        <xdr:cNvPr id="192" name="12 Decisión">
          <a:extLst>
            <a:ext uri="{FF2B5EF4-FFF2-40B4-BE49-F238E27FC236}">
              <a16:creationId xmlns:a16="http://schemas.microsoft.com/office/drawing/2014/main" id="{00000000-0008-0000-0A00-0000C0000000}"/>
            </a:ext>
          </a:extLst>
        </xdr:cNvPr>
        <xdr:cNvSpPr/>
      </xdr:nvSpPr>
      <xdr:spPr bwMode="auto">
        <a:xfrm>
          <a:off x="12395148" y="2381250"/>
          <a:ext cx="244527" cy="200025"/>
        </a:xfrm>
        <a:prstGeom prst="flowChartDecision">
          <a:avLst/>
        </a:prstGeom>
        <a:solidFill>
          <a:srgbClr val="FFFF00"/>
        </a:solidFill>
        <a:ln w="9525">
          <a:solidFill>
            <a:srgbClr val="000000"/>
          </a:solidFill>
          <a:miter lim="800000"/>
          <a:headEnd/>
          <a:tailEnd/>
        </a:ln>
      </xdr:spPr>
      <xdr:txBody>
        <a:bodyPr rtlCol="0" anchor="ctr"/>
        <a:lstStyle/>
        <a:p>
          <a:pPr algn="ctr"/>
          <a:endParaRPr lang="es-ES" sz="1100"/>
        </a:p>
      </xdr:txBody>
    </xdr:sp>
    <xdr:clientData/>
  </xdr:twoCellAnchor>
  <xdr:twoCellAnchor>
    <xdr:from>
      <xdr:col>19</xdr:col>
      <xdr:colOff>161925</xdr:colOff>
      <xdr:row>10</xdr:row>
      <xdr:rowOff>47625</xdr:rowOff>
    </xdr:from>
    <xdr:to>
      <xdr:col>19</xdr:col>
      <xdr:colOff>676275</xdr:colOff>
      <xdr:row>10</xdr:row>
      <xdr:rowOff>476250</xdr:rowOff>
    </xdr:to>
    <xdr:grpSp>
      <xdr:nvGrpSpPr>
        <xdr:cNvPr id="197" name="Grupo 196">
          <a:extLst>
            <a:ext uri="{FF2B5EF4-FFF2-40B4-BE49-F238E27FC236}">
              <a16:creationId xmlns:a16="http://schemas.microsoft.com/office/drawing/2014/main" id="{00000000-0008-0000-0A00-0000C5000000}"/>
            </a:ext>
          </a:extLst>
        </xdr:cNvPr>
        <xdr:cNvGrpSpPr/>
      </xdr:nvGrpSpPr>
      <xdr:grpSpPr>
        <a:xfrm>
          <a:off x="12134850" y="4743450"/>
          <a:ext cx="514350" cy="428625"/>
          <a:chOff x="12106275" y="3752850"/>
          <a:chExt cx="514350" cy="428625"/>
        </a:xfrm>
      </xdr:grpSpPr>
      <xdr:sp macro="" textlink="">
        <xdr:nvSpPr>
          <xdr:cNvPr id="198" name="12 Decisión">
            <a:extLst>
              <a:ext uri="{FF2B5EF4-FFF2-40B4-BE49-F238E27FC236}">
                <a16:creationId xmlns:a16="http://schemas.microsoft.com/office/drawing/2014/main" id="{00000000-0008-0000-0A00-0000C6000000}"/>
              </a:ext>
            </a:extLst>
          </xdr:cNvPr>
          <xdr:cNvSpPr/>
        </xdr:nvSpPr>
        <xdr:spPr bwMode="auto">
          <a:xfrm>
            <a:off x="12241186" y="3981450"/>
            <a:ext cx="244527" cy="200025"/>
          </a:xfrm>
          <a:prstGeom prst="flowChartDecision">
            <a:avLst/>
          </a:prstGeom>
          <a:solidFill>
            <a:srgbClr val="00B050"/>
          </a:solidFill>
          <a:ln w="9525">
            <a:solidFill>
              <a:srgbClr val="000000"/>
            </a:solidFill>
            <a:miter lim="800000"/>
            <a:headEnd/>
            <a:tailEnd/>
          </a:ln>
        </xdr:spPr>
        <xdr:txBody>
          <a:bodyPr rtlCol="0" anchor="ctr"/>
          <a:lstStyle/>
          <a:p>
            <a:pPr algn="ctr"/>
            <a:endParaRPr lang="es-ES" sz="1100"/>
          </a:p>
        </xdr:txBody>
      </xdr:sp>
      <xdr:sp macro="" textlink="">
        <xdr:nvSpPr>
          <xdr:cNvPr id="199" name="12 Decisión">
            <a:extLst>
              <a:ext uri="{FF2B5EF4-FFF2-40B4-BE49-F238E27FC236}">
                <a16:creationId xmlns:a16="http://schemas.microsoft.com/office/drawing/2014/main" id="{00000000-0008-0000-0A00-0000C7000000}"/>
              </a:ext>
            </a:extLst>
          </xdr:cNvPr>
          <xdr:cNvSpPr/>
        </xdr:nvSpPr>
        <xdr:spPr bwMode="auto">
          <a:xfrm>
            <a:off x="12241186" y="3752850"/>
            <a:ext cx="244527" cy="200025"/>
          </a:xfrm>
          <a:prstGeom prst="flowChartDecision">
            <a:avLst/>
          </a:prstGeom>
          <a:solidFill>
            <a:srgbClr val="FFFF00"/>
          </a:solidFill>
          <a:ln w="9525">
            <a:solidFill>
              <a:srgbClr val="000000"/>
            </a:solidFill>
            <a:miter lim="800000"/>
            <a:headEnd/>
            <a:tailEnd/>
          </a:ln>
        </xdr:spPr>
        <xdr:txBody>
          <a:bodyPr rtlCol="0" anchor="ctr"/>
          <a:lstStyle/>
          <a:p>
            <a:pPr algn="ctr"/>
            <a:endParaRPr lang="es-ES" sz="1100"/>
          </a:p>
        </xdr:txBody>
      </xdr:sp>
      <xdr:sp macro="" textlink="">
        <xdr:nvSpPr>
          <xdr:cNvPr id="200" name="12 Decisión">
            <a:extLst>
              <a:ext uri="{FF2B5EF4-FFF2-40B4-BE49-F238E27FC236}">
                <a16:creationId xmlns:a16="http://schemas.microsoft.com/office/drawing/2014/main" id="{00000000-0008-0000-0A00-0000C8000000}"/>
              </a:ext>
            </a:extLst>
          </xdr:cNvPr>
          <xdr:cNvSpPr/>
        </xdr:nvSpPr>
        <xdr:spPr bwMode="auto">
          <a:xfrm>
            <a:off x="12106275" y="3867150"/>
            <a:ext cx="244527" cy="200025"/>
          </a:xfrm>
          <a:prstGeom prst="flowChartDecision">
            <a:avLst/>
          </a:prstGeom>
          <a:solidFill>
            <a:srgbClr val="FFFF00"/>
          </a:solidFill>
          <a:ln w="9525">
            <a:solidFill>
              <a:srgbClr val="000000"/>
            </a:solidFill>
            <a:miter lim="800000"/>
            <a:headEnd/>
            <a:tailEnd/>
          </a:ln>
        </xdr:spPr>
        <xdr:txBody>
          <a:bodyPr rtlCol="0" anchor="ctr"/>
          <a:lstStyle/>
          <a:p>
            <a:pPr algn="ctr"/>
            <a:endParaRPr lang="es-ES" sz="1100"/>
          </a:p>
        </xdr:txBody>
      </xdr:sp>
      <xdr:sp macro="" textlink="">
        <xdr:nvSpPr>
          <xdr:cNvPr id="201" name="12 Decisión">
            <a:extLst>
              <a:ext uri="{FF2B5EF4-FFF2-40B4-BE49-F238E27FC236}">
                <a16:creationId xmlns:a16="http://schemas.microsoft.com/office/drawing/2014/main" id="{00000000-0008-0000-0A00-0000C9000000}"/>
              </a:ext>
            </a:extLst>
          </xdr:cNvPr>
          <xdr:cNvSpPr/>
        </xdr:nvSpPr>
        <xdr:spPr bwMode="auto">
          <a:xfrm>
            <a:off x="12376098" y="3867150"/>
            <a:ext cx="244527" cy="200025"/>
          </a:xfrm>
          <a:prstGeom prst="flowChartDecision">
            <a:avLst/>
          </a:prstGeom>
          <a:solidFill>
            <a:srgbClr val="FF0000"/>
          </a:solidFill>
          <a:ln w="9525">
            <a:solidFill>
              <a:srgbClr val="000000"/>
            </a:solidFill>
            <a:miter lim="800000"/>
            <a:headEnd/>
            <a:tailEnd/>
          </a:ln>
        </xdr:spPr>
        <xdr:txBody>
          <a:bodyPr rtlCol="0" anchor="ctr"/>
          <a:lstStyle/>
          <a:p>
            <a:pPr algn="ctr"/>
            <a:endParaRPr lang="es-ES" sz="1100"/>
          </a:p>
        </xdr:txBody>
      </xdr:sp>
    </xdr:grpSp>
    <xdr:clientData/>
  </xdr:twoCellAnchor>
  <xdr:twoCellAnchor>
    <xdr:from>
      <xdr:col>19</xdr:col>
      <xdr:colOff>171450</xdr:colOff>
      <xdr:row>11</xdr:row>
      <xdr:rowOff>57150</xdr:rowOff>
    </xdr:from>
    <xdr:to>
      <xdr:col>19</xdr:col>
      <xdr:colOff>685800</xdr:colOff>
      <xdr:row>11</xdr:row>
      <xdr:rowOff>485775</xdr:rowOff>
    </xdr:to>
    <xdr:grpSp>
      <xdr:nvGrpSpPr>
        <xdr:cNvPr id="207" name="Grupo 206">
          <a:extLst>
            <a:ext uri="{FF2B5EF4-FFF2-40B4-BE49-F238E27FC236}">
              <a16:creationId xmlns:a16="http://schemas.microsoft.com/office/drawing/2014/main" id="{00000000-0008-0000-0A00-0000CF000000}"/>
            </a:ext>
          </a:extLst>
        </xdr:cNvPr>
        <xdr:cNvGrpSpPr/>
      </xdr:nvGrpSpPr>
      <xdr:grpSpPr>
        <a:xfrm>
          <a:off x="12144375" y="5248275"/>
          <a:ext cx="514350" cy="428625"/>
          <a:chOff x="12115800" y="2762250"/>
          <a:chExt cx="514350" cy="428625"/>
        </a:xfrm>
      </xdr:grpSpPr>
      <xdr:sp macro="" textlink="">
        <xdr:nvSpPr>
          <xdr:cNvPr id="208" name="12 Decisión">
            <a:extLst>
              <a:ext uri="{FF2B5EF4-FFF2-40B4-BE49-F238E27FC236}">
                <a16:creationId xmlns:a16="http://schemas.microsoft.com/office/drawing/2014/main" id="{00000000-0008-0000-0A00-0000D0000000}"/>
              </a:ext>
            </a:extLst>
          </xdr:cNvPr>
          <xdr:cNvSpPr/>
        </xdr:nvSpPr>
        <xdr:spPr bwMode="auto">
          <a:xfrm>
            <a:off x="12250711" y="2990850"/>
            <a:ext cx="244527" cy="200025"/>
          </a:xfrm>
          <a:prstGeom prst="flowChartDecision">
            <a:avLst/>
          </a:prstGeom>
          <a:solidFill>
            <a:srgbClr val="FFFF00"/>
          </a:solidFill>
          <a:ln w="9525">
            <a:solidFill>
              <a:srgbClr val="000000"/>
            </a:solidFill>
            <a:miter lim="800000"/>
            <a:headEnd/>
            <a:tailEnd/>
          </a:ln>
        </xdr:spPr>
        <xdr:txBody>
          <a:bodyPr rtlCol="0" anchor="ctr"/>
          <a:lstStyle/>
          <a:p>
            <a:pPr algn="ctr"/>
            <a:endParaRPr lang="es-ES" sz="1100"/>
          </a:p>
        </xdr:txBody>
      </xdr:sp>
      <xdr:sp macro="" textlink="">
        <xdr:nvSpPr>
          <xdr:cNvPr id="209" name="12 Decisión">
            <a:extLst>
              <a:ext uri="{FF2B5EF4-FFF2-40B4-BE49-F238E27FC236}">
                <a16:creationId xmlns:a16="http://schemas.microsoft.com/office/drawing/2014/main" id="{00000000-0008-0000-0A00-0000D1000000}"/>
              </a:ext>
            </a:extLst>
          </xdr:cNvPr>
          <xdr:cNvSpPr/>
        </xdr:nvSpPr>
        <xdr:spPr bwMode="auto">
          <a:xfrm>
            <a:off x="12250711" y="2762250"/>
            <a:ext cx="244527" cy="200025"/>
          </a:xfrm>
          <a:prstGeom prst="flowChartDecision">
            <a:avLst/>
          </a:prstGeom>
          <a:solidFill>
            <a:srgbClr val="FF0000"/>
          </a:solidFill>
          <a:ln w="9525">
            <a:solidFill>
              <a:srgbClr val="000000"/>
            </a:solidFill>
            <a:miter lim="800000"/>
            <a:headEnd/>
            <a:tailEnd/>
          </a:ln>
        </xdr:spPr>
        <xdr:txBody>
          <a:bodyPr rtlCol="0" anchor="ctr"/>
          <a:lstStyle/>
          <a:p>
            <a:pPr algn="ctr"/>
            <a:endParaRPr lang="es-ES" sz="1100"/>
          </a:p>
        </xdr:txBody>
      </xdr:sp>
      <xdr:sp macro="" textlink="">
        <xdr:nvSpPr>
          <xdr:cNvPr id="210" name="12 Decisión">
            <a:extLst>
              <a:ext uri="{FF2B5EF4-FFF2-40B4-BE49-F238E27FC236}">
                <a16:creationId xmlns:a16="http://schemas.microsoft.com/office/drawing/2014/main" id="{00000000-0008-0000-0A00-0000D2000000}"/>
              </a:ext>
            </a:extLst>
          </xdr:cNvPr>
          <xdr:cNvSpPr/>
        </xdr:nvSpPr>
        <xdr:spPr bwMode="auto">
          <a:xfrm>
            <a:off x="12115800" y="2876550"/>
            <a:ext cx="244527" cy="200025"/>
          </a:xfrm>
          <a:prstGeom prst="flowChartDecision">
            <a:avLst/>
          </a:prstGeom>
          <a:solidFill>
            <a:srgbClr val="FFFF00"/>
          </a:solidFill>
          <a:ln w="9525">
            <a:solidFill>
              <a:srgbClr val="000000"/>
            </a:solidFill>
            <a:miter lim="800000"/>
            <a:headEnd/>
            <a:tailEnd/>
          </a:ln>
        </xdr:spPr>
        <xdr:txBody>
          <a:bodyPr rtlCol="0" anchor="ctr"/>
          <a:lstStyle/>
          <a:p>
            <a:pPr algn="ctr"/>
            <a:endParaRPr lang="es-ES" sz="1100"/>
          </a:p>
        </xdr:txBody>
      </xdr:sp>
      <xdr:sp macro="" textlink="">
        <xdr:nvSpPr>
          <xdr:cNvPr id="211" name="12 Decisión">
            <a:extLst>
              <a:ext uri="{FF2B5EF4-FFF2-40B4-BE49-F238E27FC236}">
                <a16:creationId xmlns:a16="http://schemas.microsoft.com/office/drawing/2014/main" id="{00000000-0008-0000-0A00-0000D3000000}"/>
              </a:ext>
            </a:extLst>
          </xdr:cNvPr>
          <xdr:cNvSpPr/>
        </xdr:nvSpPr>
        <xdr:spPr bwMode="auto">
          <a:xfrm>
            <a:off x="12385623" y="2876550"/>
            <a:ext cx="244527" cy="200025"/>
          </a:xfrm>
          <a:prstGeom prst="flowChartDecision">
            <a:avLst/>
          </a:prstGeom>
          <a:solidFill>
            <a:srgbClr val="FF0000"/>
          </a:solidFill>
          <a:ln w="9525">
            <a:solidFill>
              <a:srgbClr val="000000"/>
            </a:solidFill>
            <a:miter lim="800000"/>
            <a:headEnd/>
            <a:tailEnd/>
          </a:ln>
        </xdr:spPr>
        <xdr:txBody>
          <a:bodyPr rtlCol="0" anchor="ctr"/>
          <a:lstStyle/>
          <a:p>
            <a:pPr algn="ctr"/>
            <a:endParaRPr lang="es-ES" sz="1100"/>
          </a:p>
        </xdr:txBody>
      </xdr:sp>
    </xdr:grpSp>
    <xdr:clientData/>
  </xdr:twoCellAnchor>
  <xdr:twoCellAnchor>
    <xdr:from>
      <xdr:col>19</xdr:col>
      <xdr:colOff>171450</xdr:colOff>
      <xdr:row>12</xdr:row>
      <xdr:rowOff>57150</xdr:rowOff>
    </xdr:from>
    <xdr:to>
      <xdr:col>19</xdr:col>
      <xdr:colOff>685800</xdr:colOff>
      <xdr:row>12</xdr:row>
      <xdr:rowOff>485775</xdr:rowOff>
    </xdr:to>
    <xdr:grpSp>
      <xdr:nvGrpSpPr>
        <xdr:cNvPr id="212" name="Grupo 211">
          <a:extLst>
            <a:ext uri="{FF2B5EF4-FFF2-40B4-BE49-F238E27FC236}">
              <a16:creationId xmlns:a16="http://schemas.microsoft.com/office/drawing/2014/main" id="{00000000-0008-0000-0A00-0000D4000000}"/>
            </a:ext>
          </a:extLst>
        </xdr:cNvPr>
        <xdr:cNvGrpSpPr/>
      </xdr:nvGrpSpPr>
      <xdr:grpSpPr>
        <a:xfrm>
          <a:off x="12144375" y="5743575"/>
          <a:ext cx="514350" cy="428625"/>
          <a:chOff x="12106275" y="3752850"/>
          <a:chExt cx="514350" cy="428625"/>
        </a:xfrm>
      </xdr:grpSpPr>
      <xdr:sp macro="" textlink="">
        <xdr:nvSpPr>
          <xdr:cNvPr id="213" name="12 Decisión">
            <a:extLst>
              <a:ext uri="{FF2B5EF4-FFF2-40B4-BE49-F238E27FC236}">
                <a16:creationId xmlns:a16="http://schemas.microsoft.com/office/drawing/2014/main" id="{00000000-0008-0000-0A00-0000D5000000}"/>
              </a:ext>
            </a:extLst>
          </xdr:cNvPr>
          <xdr:cNvSpPr/>
        </xdr:nvSpPr>
        <xdr:spPr bwMode="auto">
          <a:xfrm>
            <a:off x="12241186" y="3981450"/>
            <a:ext cx="244527" cy="200025"/>
          </a:xfrm>
          <a:prstGeom prst="flowChartDecision">
            <a:avLst/>
          </a:prstGeom>
          <a:solidFill>
            <a:srgbClr val="00B050"/>
          </a:solidFill>
          <a:ln w="9525">
            <a:solidFill>
              <a:srgbClr val="000000"/>
            </a:solidFill>
            <a:miter lim="800000"/>
            <a:headEnd/>
            <a:tailEnd/>
          </a:ln>
        </xdr:spPr>
        <xdr:txBody>
          <a:bodyPr rtlCol="0" anchor="ctr"/>
          <a:lstStyle/>
          <a:p>
            <a:pPr algn="ctr"/>
            <a:endParaRPr lang="es-ES" sz="1100"/>
          </a:p>
        </xdr:txBody>
      </xdr:sp>
      <xdr:sp macro="" textlink="">
        <xdr:nvSpPr>
          <xdr:cNvPr id="214" name="12 Decisión">
            <a:extLst>
              <a:ext uri="{FF2B5EF4-FFF2-40B4-BE49-F238E27FC236}">
                <a16:creationId xmlns:a16="http://schemas.microsoft.com/office/drawing/2014/main" id="{00000000-0008-0000-0A00-0000D6000000}"/>
              </a:ext>
            </a:extLst>
          </xdr:cNvPr>
          <xdr:cNvSpPr/>
        </xdr:nvSpPr>
        <xdr:spPr bwMode="auto">
          <a:xfrm>
            <a:off x="12241186" y="3752850"/>
            <a:ext cx="244527" cy="200025"/>
          </a:xfrm>
          <a:prstGeom prst="flowChartDecision">
            <a:avLst/>
          </a:prstGeom>
          <a:solidFill>
            <a:srgbClr val="FFFF00"/>
          </a:solidFill>
          <a:ln w="9525">
            <a:solidFill>
              <a:srgbClr val="000000"/>
            </a:solidFill>
            <a:miter lim="800000"/>
            <a:headEnd/>
            <a:tailEnd/>
          </a:ln>
        </xdr:spPr>
        <xdr:txBody>
          <a:bodyPr rtlCol="0" anchor="ctr"/>
          <a:lstStyle/>
          <a:p>
            <a:pPr algn="ctr"/>
            <a:endParaRPr lang="es-ES" sz="1100"/>
          </a:p>
        </xdr:txBody>
      </xdr:sp>
      <xdr:sp macro="" textlink="">
        <xdr:nvSpPr>
          <xdr:cNvPr id="215" name="12 Decisión">
            <a:extLst>
              <a:ext uri="{FF2B5EF4-FFF2-40B4-BE49-F238E27FC236}">
                <a16:creationId xmlns:a16="http://schemas.microsoft.com/office/drawing/2014/main" id="{00000000-0008-0000-0A00-0000D7000000}"/>
              </a:ext>
            </a:extLst>
          </xdr:cNvPr>
          <xdr:cNvSpPr/>
        </xdr:nvSpPr>
        <xdr:spPr bwMode="auto">
          <a:xfrm>
            <a:off x="12106275" y="3867150"/>
            <a:ext cx="244527" cy="200025"/>
          </a:xfrm>
          <a:prstGeom prst="flowChartDecision">
            <a:avLst/>
          </a:prstGeom>
          <a:solidFill>
            <a:srgbClr val="FFFF00"/>
          </a:solidFill>
          <a:ln w="9525">
            <a:solidFill>
              <a:srgbClr val="000000"/>
            </a:solidFill>
            <a:miter lim="800000"/>
            <a:headEnd/>
            <a:tailEnd/>
          </a:ln>
        </xdr:spPr>
        <xdr:txBody>
          <a:bodyPr rtlCol="0" anchor="ctr"/>
          <a:lstStyle/>
          <a:p>
            <a:pPr algn="ctr"/>
            <a:endParaRPr lang="es-ES" sz="1100"/>
          </a:p>
        </xdr:txBody>
      </xdr:sp>
      <xdr:sp macro="" textlink="">
        <xdr:nvSpPr>
          <xdr:cNvPr id="216" name="12 Decisión">
            <a:extLst>
              <a:ext uri="{FF2B5EF4-FFF2-40B4-BE49-F238E27FC236}">
                <a16:creationId xmlns:a16="http://schemas.microsoft.com/office/drawing/2014/main" id="{00000000-0008-0000-0A00-0000D8000000}"/>
              </a:ext>
            </a:extLst>
          </xdr:cNvPr>
          <xdr:cNvSpPr/>
        </xdr:nvSpPr>
        <xdr:spPr bwMode="auto">
          <a:xfrm>
            <a:off x="12376098" y="3867150"/>
            <a:ext cx="244527" cy="200025"/>
          </a:xfrm>
          <a:prstGeom prst="flowChartDecision">
            <a:avLst/>
          </a:prstGeom>
          <a:solidFill>
            <a:srgbClr val="FF0000"/>
          </a:solidFill>
          <a:ln w="9525">
            <a:solidFill>
              <a:srgbClr val="000000"/>
            </a:solidFill>
            <a:miter lim="800000"/>
            <a:headEnd/>
            <a:tailEnd/>
          </a:ln>
        </xdr:spPr>
        <xdr:txBody>
          <a:bodyPr rtlCol="0" anchor="ctr"/>
          <a:lstStyle/>
          <a:p>
            <a:pPr algn="ctr"/>
            <a:endParaRPr lang="es-ES" sz="1100"/>
          </a:p>
        </xdr:txBody>
      </xdr:sp>
    </xdr:grpSp>
    <xdr:clientData/>
  </xdr:twoCellAnchor>
</xdr:wsDr>
</file>

<file path=xl/drawings/drawing12.xml><?xml version="1.0" encoding="utf-8"?>
<xdr:wsDr xmlns:xdr="http://schemas.openxmlformats.org/drawingml/2006/spreadsheetDrawing" xmlns:a="http://schemas.openxmlformats.org/drawingml/2006/main">
  <xdr:oneCellAnchor>
    <xdr:from>
      <xdr:col>5</xdr:col>
      <xdr:colOff>0</xdr:colOff>
      <xdr:row>11</xdr:row>
      <xdr:rowOff>295275</xdr:rowOff>
    </xdr:from>
    <xdr:ext cx="184731" cy="264560"/>
    <xdr:sp macro="" textlink="">
      <xdr:nvSpPr>
        <xdr:cNvPr id="2" name="50 CuadroTexto">
          <a:extLst>
            <a:ext uri="{FF2B5EF4-FFF2-40B4-BE49-F238E27FC236}">
              <a16:creationId xmlns:a16="http://schemas.microsoft.com/office/drawing/2014/main" id="{00000000-0008-0000-0B00-000002000000}"/>
            </a:ext>
          </a:extLst>
        </xdr:cNvPr>
        <xdr:cNvSpPr txBox="1"/>
      </xdr:nvSpPr>
      <xdr:spPr>
        <a:xfrm>
          <a:off x="1143000" y="5981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sz="1100"/>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FFFF00"/>
        </a:solidFill>
        <a:ln w="9525">
          <a:solidFill>
            <a:srgbClr val="000000"/>
          </a:solidFill>
          <a:miter lim="800000"/>
          <a:headEnd/>
          <a:tailEnd/>
        </a:ln>
      </a:spPr>
      <a:bodyPr/>
      <a:lst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14"/>
  <sheetViews>
    <sheetView tabSelected="1" zoomScale="70" zoomScaleNormal="70" workbookViewId="0">
      <selection activeCell="E6" sqref="E6"/>
    </sheetView>
  </sheetViews>
  <sheetFormatPr baseColWidth="10" defaultColWidth="11.5703125" defaultRowHeight="14.25" x14ac:dyDescent="0.2"/>
  <cols>
    <col min="1" max="1" width="2.42578125" style="9" customWidth="1"/>
    <col min="2" max="2" width="6" style="9" customWidth="1"/>
    <col min="3" max="3" width="32.5703125" style="34" customWidth="1"/>
    <col min="4" max="5" width="25.42578125" style="9" customWidth="1"/>
    <col min="6" max="6" width="40" style="9" customWidth="1"/>
    <col min="7" max="7" width="17.140625" style="9" customWidth="1"/>
    <col min="8" max="8" width="11.5703125" style="9"/>
    <col min="9" max="9" width="4.85546875" style="9" customWidth="1"/>
    <col min="10" max="10" width="13" style="9" customWidth="1"/>
    <col min="11" max="11" width="39.5703125" style="9" customWidth="1"/>
    <col min="12" max="12" width="18.140625" style="9" customWidth="1"/>
    <col min="13" max="16384" width="11.5703125" style="9"/>
  </cols>
  <sheetData>
    <row r="1" spans="2:12" ht="15" thickBot="1" x14ac:dyDescent="0.25"/>
    <row r="2" spans="2:12" ht="78" customHeight="1" thickBot="1" x14ac:dyDescent="0.25">
      <c r="B2" s="99"/>
      <c r="C2" s="100"/>
      <c r="D2" s="107" t="s">
        <v>164</v>
      </c>
      <c r="E2" s="108"/>
      <c r="F2" s="108"/>
      <c r="G2" s="108"/>
      <c r="H2" s="111" t="s">
        <v>165</v>
      </c>
      <c r="I2" s="112"/>
      <c r="J2" s="113"/>
      <c r="K2" s="103"/>
      <c r="L2" s="104"/>
    </row>
    <row r="3" spans="2:12" ht="37.5" customHeight="1" thickBot="1" x14ac:dyDescent="0.25">
      <c r="B3" s="101"/>
      <c r="C3" s="102"/>
      <c r="D3" s="109" t="s">
        <v>166</v>
      </c>
      <c r="E3" s="110"/>
      <c r="F3" s="109" t="s">
        <v>167</v>
      </c>
      <c r="G3" s="110"/>
      <c r="H3" s="114"/>
      <c r="I3" s="115"/>
      <c r="J3" s="116"/>
      <c r="K3" s="105"/>
      <c r="L3" s="106"/>
    </row>
    <row r="4" spans="2:12" ht="80.25" customHeight="1" x14ac:dyDescent="0.2">
      <c r="J4" s="97" t="s">
        <v>131</v>
      </c>
      <c r="K4" s="97"/>
      <c r="L4" s="97"/>
    </row>
    <row r="5" spans="2:12" x14ac:dyDescent="0.2">
      <c r="B5" s="56" t="s">
        <v>7</v>
      </c>
      <c r="C5" s="56" t="s">
        <v>0</v>
      </c>
      <c r="D5" s="56" t="s">
        <v>1</v>
      </c>
      <c r="E5" s="56" t="s">
        <v>2</v>
      </c>
      <c r="F5" s="57" t="s">
        <v>3</v>
      </c>
      <c r="G5" s="56" t="s">
        <v>116</v>
      </c>
      <c r="H5" s="56" t="s">
        <v>5</v>
      </c>
      <c r="J5" s="98"/>
      <c r="K5" s="98"/>
      <c r="L5" s="98"/>
    </row>
    <row r="6" spans="2:12" ht="72" customHeight="1" x14ac:dyDescent="0.2">
      <c r="B6" s="10">
        <v>1</v>
      </c>
      <c r="C6" s="10" t="s">
        <v>141</v>
      </c>
      <c r="D6" s="11"/>
      <c r="E6" s="11" t="s">
        <v>6</v>
      </c>
      <c r="F6" s="12" t="s">
        <v>132</v>
      </c>
      <c r="G6" s="2" t="s">
        <v>109</v>
      </c>
      <c r="H6" s="13"/>
      <c r="J6" s="55" t="s">
        <v>125</v>
      </c>
      <c r="K6" s="55" t="s">
        <v>124</v>
      </c>
      <c r="L6" s="55" t="s">
        <v>126</v>
      </c>
    </row>
    <row r="7" spans="2:12" ht="92.25" customHeight="1" x14ac:dyDescent="0.2">
      <c r="B7" s="10">
        <v>2</v>
      </c>
      <c r="C7" s="10" t="s">
        <v>110</v>
      </c>
      <c r="D7" s="11" t="s">
        <v>6</v>
      </c>
      <c r="E7" s="11" t="s">
        <v>6</v>
      </c>
      <c r="F7" s="12" t="s">
        <v>133</v>
      </c>
      <c r="G7" s="2" t="s">
        <v>106</v>
      </c>
      <c r="H7" s="13"/>
      <c r="J7" s="53" t="s">
        <v>106</v>
      </c>
      <c r="K7" s="54" t="s">
        <v>127</v>
      </c>
      <c r="L7" s="53"/>
    </row>
    <row r="8" spans="2:12" ht="85.5" x14ac:dyDescent="0.2">
      <c r="B8" s="10">
        <v>3</v>
      </c>
      <c r="C8" s="10" t="s">
        <v>136</v>
      </c>
      <c r="D8" s="11"/>
      <c r="E8" s="11"/>
      <c r="F8" s="12" t="s">
        <v>137</v>
      </c>
      <c r="G8" s="2" t="s">
        <v>109</v>
      </c>
      <c r="H8" s="13"/>
      <c r="J8" s="53" t="s">
        <v>109</v>
      </c>
      <c r="K8" s="54" t="s">
        <v>128</v>
      </c>
      <c r="L8" s="53"/>
    </row>
    <row r="9" spans="2:12" ht="57" x14ac:dyDescent="0.2">
      <c r="B9" s="10">
        <v>4</v>
      </c>
      <c r="C9" s="10" t="s">
        <v>111</v>
      </c>
      <c r="D9" s="11" t="s">
        <v>6</v>
      </c>
      <c r="E9" s="11"/>
      <c r="F9" s="14" t="s">
        <v>134</v>
      </c>
      <c r="G9" s="2" t="s">
        <v>109</v>
      </c>
      <c r="H9" s="13"/>
      <c r="J9" s="53" t="s">
        <v>107</v>
      </c>
      <c r="K9" s="54" t="s">
        <v>129</v>
      </c>
      <c r="L9" s="53"/>
    </row>
    <row r="10" spans="2:12" ht="51.75" customHeight="1" x14ac:dyDescent="0.2">
      <c r="B10" s="10">
        <v>5</v>
      </c>
      <c r="C10" s="10" t="s">
        <v>112</v>
      </c>
      <c r="D10" s="11" t="s">
        <v>6</v>
      </c>
      <c r="E10" s="11"/>
      <c r="F10" s="15" t="s">
        <v>113</v>
      </c>
      <c r="G10" s="2" t="s">
        <v>106</v>
      </c>
      <c r="H10" s="13"/>
      <c r="J10" s="96" t="s">
        <v>130</v>
      </c>
      <c r="K10" s="96"/>
      <c r="L10" s="96"/>
    </row>
    <row r="11" spans="2:12" ht="76.5" x14ac:dyDescent="0.2">
      <c r="B11" s="10">
        <v>6</v>
      </c>
      <c r="C11" s="58" t="s">
        <v>135</v>
      </c>
      <c r="D11" s="11"/>
      <c r="E11" s="11" t="s">
        <v>6</v>
      </c>
      <c r="F11" s="15" t="s">
        <v>138</v>
      </c>
      <c r="G11" s="2" t="s">
        <v>109</v>
      </c>
      <c r="H11" s="13"/>
    </row>
    <row r="12" spans="2:12" ht="51" x14ac:dyDescent="0.2">
      <c r="B12" s="10">
        <v>7</v>
      </c>
      <c r="C12" s="10" t="s">
        <v>115</v>
      </c>
      <c r="D12" s="11" t="s">
        <v>6</v>
      </c>
      <c r="E12" s="11"/>
      <c r="F12" s="14" t="s">
        <v>114</v>
      </c>
      <c r="G12" s="2" t="s">
        <v>106</v>
      </c>
      <c r="H12" s="13"/>
    </row>
    <row r="13" spans="2:12" ht="63.75" x14ac:dyDescent="0.2">
      <c r="B13" s="10">
        <v>8</v>
      </c>
      <c r="C13" s="10" t="s">
        <v>108</v>
      </c>
      <c r="D13" s="11" t="s">
        <v>6</v>
      </c>
      <c r="E13" s="11" t="s">
        <v>6</v>
      </c>
      <c r="F13" s="15" t="s">
        <v>140</v>
      </c>
      <c r="G13" s="2" t="s">
        <v>109</v>
      </c>
      <c r="H13" s="13"/>
    </row>
    <row r="14" spans="2:12" ht="63.75" x14ac:dyDescent="0.2">
      <c r="B14" s="10">
        <v>9</v>
      </c>
      <c r="C14" s="58" t="s">
        <v>139</v>
      </c>
      <c r="D14" s="11" t="s">
        <v>6</v>
      </c>
      <c r="E14" s="11"/>
      <c r="F14" s="15" t="s">
        <v>159</v>
      </c>
      <c r="G14" s="2" t="s">
        <v>106</v>
      </c>
      <c r="H14" s="13"/>
    </row>
  </sheetData>
  <mergeCells count="8">
    <mergeCell ref="J10:L10"/>
    <mergeCell ref="J4:L5"/>
    <mergeCell ref="B2:C3"/>
    <mergeCell ref="K2:L3"/>
    <mergeCell ref="D2:G2"/>
    <mergeCell ref="D3:E3"/>
    <mergeCell ref="F3:G3"/>
    <mergeCell ref="H2:J3"/>
  </mergeCells>
  <pageMargins left="0.7" right="0.7" top="0.75" bottom="0.75" header="0.3" footer="0.3"/>
  <pageSetup paperSize="9" orientation="portrait" horizontalDpi="360"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59999389629810485"/>
  </sheetPr>
  <dimension ref="A1:Z34"/>
  <sheetViews>
    <sheetView workbookViewId="0">
      <selection activeCell="V31" sqref="V31"/>
    </sheetView>
  </sheetViews>
  <sheetFormatPr baseColWidth="10" defaultColWidth="11.5703125" defaultRowHeight="14.25" x14ac:dyDescent="0.2"/>
  <cols>
    <col min="1" max="1" width="9" style="9" customWidth="1"/>
    <col min="2" max="2" width="31.42578125" style="9" customWidth="1"/>
    <col min="3" max="3" width="7.42578125" style="4" customWidth="1"/>
    <col min="4" max="4" width="8" style="4" customWidth="1"/>
    <col min="5" max="5" width="9.42578125" style="4" customWidth="1"/>
    <col min="6" max="6" width="15.7109375" style="32" customWidth="1"/>
    <col min="7" max="7" width="22.28515625" style="32" customWidth="1"/>
    <col min="8" max="8" width="3.28515625" style="9" customWidth="1"/>
    <col min="9" max="9" width="3.140625" style="9" customWidth="1"/>
    <col min="10" max="10" width="30.85546875" style="9" customWidth="1"/>
    <col min="11" max="13" width="11.5703125" style="4"/>
    <col min="14" max="14" width="13.28515625" style="32" customWidth="1"/>
    <col min="15" max="15" width="18" style="4" customWidth="1"/>
    <col min="16" max="16" width="4.28515625" style="1" customWidth="1"/>
    <col min="17" max="17" width="29.7109375" style="1" customWidth="1"/>
    <col min="18" max="20" width="11.5703125" style="4"/>
    <col min="21" max="21" width="14.7109375" style="30" customWidth="1"/>
    <col min="22" max="22" width="17.5703125" style="1" customWidth="1"/>
    <col min="23" max="23" width="4.140625" style="81" customWidth="1"/>
    <col min="24" max="24" width="20.5703125" style="9" customWidth="1"/>
    <col min="25" max="25" width="46.7109375" style="9" customWidth="1"/>
    <col min="26" max="26" width="13.140625" style="9" customWidth="1"/>
    <col min="27" max="16384" width="11.5703125" style="9"/>
  </cols>
  <sheetData>
    <row r="1" spans="1:26" x14ac:dyDescent="0.2">
      <c r="B1" s="125" t="s">
        <v>161</v>
      </c>
      <c r="C1" s="125"/>
      <c r="D1" s="125"/>
      <c r="E1" s="125"/>
      <c r="F1" s="125"/>
      <c r="G1" s="125"/>
      <c r="J1" s="125" t="s">
        <v>162</v>
      </c>
      <c r="K1" s="125"/>
      <c r="L1" s="125"/>
      <c r="M1" s="125"/>
      <c r="N1" s="125"/>
      <c r="O1" s="125"/>
      <c r="Q1" s="126" t="s">
        <v>163</v>
      </c>
      <c r="R1" s="126"/>
      <c r="S1" s="126"/>
      <c r="T1" s="126"/>
      <c r="U1" s="126"/>
      <c r="V1" s="126"/>
      <c r="X1" s="125" t="s">
        <v>146</v>
      </c>
      <c r="Y1" s="125"/>
      <c r="Z1" s="125"/>
    </row>
    <row r="2" spans="1:26" ht="25.5" customHeight="1" x14ac:dyDescent="0.2">
      <c r="B2" s="154" t="s">
        <v>8</v>
      </c>
      <c r="C2" s="154" t="s">
        <v>9</v>
      </c>
      <c r="D2" s="154"/>
      <c r="E2" s="154"/>
      <c r="F2" s="155" t="s">
        <v>116</v>
      </c>
      <c r="G2" s="155" t="s">
        <v>10</v>
      </c>
      <c r="J2" s="139" t="s">
        <v>8</v>
      </c>
      <c r="K2" s="139" t="s">
        <v>9</v>
      </c>
      <c r="L2" s="139"/>
      <c r="M2" s="139"/>
      <c r="N2" s="132" t="s">
        <v>4</v>
      </c>
      <c r="O2" s="147" t="s">
        <v>10</v>
      </c>
      <c r="Q2" s="139" t="s">
        <v>8</v>
      </c>
      <c r="R2" s="139" t="s">
        <v>9</v>
      </c>
      <c r="S2" s="139"/>
      <c r="T2" s="139"/>
      <c r="U2" s="132" t="s">
        <v>4</v>
      </c>
      <c r="V2" s="149" t="s">
        <v>10</v>
      </c>
      <c r="W2" s="82"/>
      <c r="X2" s="143" t="s">
        <v>142</v>
      </c>
      <c r="Y2" s="144" t="s">
        <v>99</v>
      </c>
      <c r="Z2" s="144" t="s">
        <v>4</v>
      </c>
    </row>
    <row r="3" spans="1:26" x14ac:dyDescent="0.2">
      <c r="B3" s="154"/>
      <c r="C3" s="60" t="s">
        <v>11</v>
      </c>
      <c r="D3" s="60" t="s">
        <v>12</v>
      </c>
      <c r="E3" s="60" t="s">
        <v>13</v>
      </c>
      <c r="F3" s="155"/>
      <c r="G3" s="155"/>
      <c r="J3" s="140"/>
      <c r="K3" s="51" t="s">
        <v>11</v>
      </c>
      <c r="L3" s="51" t="s">
        <v>12</v>
      </c>
      <c r="M3" s="51" t="s">
        <v>13</v>
      </c>
      <c r="N3" s="132"/>
      <c r="O3" s="147"/>
      <c r="Q3" s="140"/>
      <c r="R3" s="51" t="s">
        <v>11</v>
      </c>
      <c r="S3" s="51" t="s">
        <v>12</v>
      </c>
      <c r="T3" s="51" t="s">
        <v>13</v>
      </c>
      <c r="U3" s="148"/>
      <c r="V3" s="149"/>
      <c r="W3" s="82"/>
      <c r="X3" s="143"/>
      <c r="Y3" s="144"/>
      <c r="Z3" s="144"/>
    </row>
    <row r="4" spans="1:26" x14ac:dyDescent="0.2">
      <c r="B4" s="156" t="s">
        <v>14</v>
      </c>
      <c r="C4" s="156"/>
      <c r="D4" s="156"/>
      <c r="E4" s="156"/>
      <c r="F4" s="156"/>
      <c r="G4" s="156"/>
      <c r="J4" s="145" t="s">
        <v>33</v>
      </c>
      <c r="K4" s="146"/>
      <c r="L4" s="146"/>
      <c r="M4" s="146"/>
      <c r="N4" s="146"/>
      <c r="O4" s="146"/>
      <c r="Q4" s="141" t="s">
        <v>47</v>
      </c>
      <c r="R4" s="142"/>
      <c r="S4" s="142"/>
      <c r="T4" s="142"/>
      <c r="U4" s="142"/>
      <c r="V4" s="142"/>
      <c r="W4" s="83"/>
      <c r="X4" s="143"/>
      <c r="Y4" s="144"/>
      <c r="Z4" s="144"/>
    </row>
    <row r="5" spans="1:26" ht="47.25" customHeight="1" x14ac:dyDescent="0.2">
      <c r="A5" s="9">
        <v>1</v>
      </c>
      <c r="B5" s="17" t="s">
        <v>65</v>
      </c>
      <c r="C5" s="7"/>
      <c r="D5" s="20" t="s">
        <v>6</v>
      </c>
      <c r="E5" s="7"/>
      <c r="F5" s="26">
        <v>0</v>
      </c>
      <c r="G5" s="37"/>
      <c r="I5" s="9">
        <v>1</v>
      </c>
      <c r="J5" s="38" t="s">
        <v>70</v>
      </c>
      <c r="K5" s="7"/>
      <c r="L5" s="8"/>
      <c r="M5" s="7" t="s">
        <v>6</v>
      </c>
      <c r="N5" s="26">
        <v>0.5</v>
      </c>
      <c r="O5" s="16"/>
      <c r="P5" s="1">
        <v>1</v>
      </c>
      <c r="Q5" s="6" t="s">
        <v>48</v>
      </c>
      <c r="R5" s="24" t="s">
        <v>6</v>
      </c>
      <c r="S5" s="8"/>
      <c r="T5" s="7"/>
      <c r="U5" s="26">
        <v>1</v>
      </c>
      <c r="V5" s="74"/>
      <c r="W5" s="68"/>
      <c r="X5" s="79" t="s">
        <v>11</v>
      </c>
      <c r="Y5" s="59" t="s">
        <v>144</v>
      </c>
      <c r="Z5" s="13">
        <v>1</v>
      </c>
    </row>
    <row r="6" spans="1:26" ht="69.75" customHeight="1" x14ac:dyDescent="0.2">
      <c r="A6" s="9">
        <v>2</v>
      </c>
      <c r="B6" s="17" t="s">
        <v>66</v>
      </c>
      <c r="C6" s="7"/>
      <c r="D6" s="7" t="s">
        <v>6</v>
      </c>
      <c r="E6" s="7"/>
      <c r="F6" s="26">
        <v>0</v>
      </c>
      <c r="G6" s="37"/>
      <c r="I6" s="9">
        <v>2</v>
      </c>
      <c r="J6" s="17" t="s">
        <v>71</v>
      </c>
      <c r="K6" s="7"/>
      <c r="L6" s="8"/>
      <c r="M6" s="8" t="s">
        <v>6</v>
      </c>
      <c r="N6" s="26">
        <v>0.5</v>
      </c>
      <c r="O6" s="8"/>
      <c r="P6" s="1">
        <v>2</v>
      </c>
      <c r="Q6" s="6" t="s">
        <v>49</v>
      </c>
      <c r="R6" s="24"/>
      <c r="S6" s="8"/>
      <c r="T6" s="7" t="s">
        <v>6</v>
      </c>
      <c r="U6" s="26">
        <v>0.5</v>
      </c>
      <c r="V6" s="74"/>
      <c r="W6" s="68"/>
      <c r="X6" s="79" t="s">
        <v>12</v>
      </c>
      <c r="Y6" s="59" t="s">
        <v>143</v>
      </c>
      <c r="Z6" s="13">
        <v>0</v>
      </c>
    </row>
    <row r="7" spans="1:26" ht="59.25" customHeight="1" x14ac:dyDescent="0.2">
      <c r="A7" s="9">
        <v>3</v>
      </c>
      <c r="B7" s="17" t="s">
        <v>15</v>
      </c>
      <c r="C7" s="7"/>
      <c r="D7" s="7" t="s">
        <v>6</v>
      </c>
      <c r="E7" s="7"/>
      <c r="F7" s="26">
        <v>0</v>
      </c>
      <c r="G7" s="37"/>
      <c r="J7" s="129" t="s">
        <v>34</v>
      </c>
      <c r="K7" s="121"/>
      <c r="L7" s="121"/>
      <c r="M7" s="121"/>
      <c r="N7" s="27">
        <f>(+N5+N6)/2</f>
        <v>0.5</v>
      </c>
      <c r="O7" s="7" t="s">
        <v>119</v>
      </c>
      <c r="P7" s="1">
        <v>3</v>
      </c>
      <c r="Q7" s="6" t="s">
        <v>50</v>
      </c>
      <c r="R7" s="7"/>
      <c r="S7" s="25"/>
      <c r="T7" s="7" t="s">
        <v>6</v>
      </c>
      <c r="U7" s="26">
        <v>0.5</v>
      </c>
      <c r="V7" s="74"/>
      <c r="W7" s="68"/>
      <c r="X7" s="80" t="s">
        <v>13</v>
      </c>
      <c r="Y7" s="59" t="s">
        <v>145</v>
      </c>
      <c r="Z7" s="13">
        <v>0.5</v>
      </c>
    </row>
    <row r="8" spans="1:26" ht="67.5" x14ac:dyDescent="0.2">
      <c r="A8" s="9">
        <v>4</v>
      </c>
      <c r="B8" s="6" t="s">
        <v>16</v>
      </c>
      <c r="C8" s="7"/>
      <c r="D8" s="7" t="s">
        <v>117</v>
      </c>
      <c r="E8" s="7"/>
      <c r="F8" s="26">
        <v>0</v>
      </c>
      <c r="G8" s="26"/>
      <c r="J8" s="130" t="s">
        <v>8</v>
      </c>
      <c r="K8" s="130" t="s">
        <v>9</v>
      </c>
      <c r="L8" s="130"/>
      <c r="M8" s="130"/>
      <c r="N8" s="132" t="s">
        <v>4</v>
      </c>
      <c r="O8" s="133" t="s">
        <v>10</v>
      </c>
      <c r="P8" s="1">
        <v>4</v>
      </c>
      <c r="Q8" s="6" t="s">
        <v>51</v>
      </c>
      <c r="R8" s="7"/>
      <c r="S8" s="25"/>
      <c r="T8" s="7" t="s">
        <v>6</v>
      </c>
      <c r="U8" s="26">
        <v>0.5</v>
      </c>
      <c r="V8" s="74"/>
      <c r="W8" s="68"/>
    </row>
    <row r="9" spans="1:26" ht="90" x14ac:dyDescent="0.2">
      <c r="A9" s="9">
        <v>5</v>
      </c>
      <c r="B9" s="6" t="s">
        <v>31</v>
      </c>
      <c r="C9" s="7"/>
      <c r="D9" s="20" t="s">
        <v>6</v>
      </c>
      <c r="E9" s="7"/>
      <c r="F9" s="26">
        <v>0</v>
      </c>
      <c r="G9" s="37"/>
      <c r="J9" s="131"/>
      <c r="K9" s="49" t="s">
        <v>11</v>
      </c>
      <c r="L9" s="49" t="s">
        <v>12</v>
      </c>
      <c r="M9" s="49" t="s">
        <v>13</v>
      </c>
      <c r="N9" s="132"/>
      <c r="O9" s="133"/>
      <c r="Q9" s="129" t="s">
        <v>52</v>
      </c>
      <c r="R9" s="121"/>
      <c r="S9" s="121"/>
      <c r="T9" s="121"/>
      <c r="U9" s="27">
        <f>(+U5+U6+U7+U8)/4</f>
        <v>0.625</v>
      </c>
      <c r="V9" s="75" t="s">
        <v>119</v>
      </c>
      <c r="W9" s="69"/>
    </row>
    <row r="10" spans="1:26" ht="45" x14ac:dyDescent="0.2">
      <c r="A10" s="9">
        <v>6</v>
      </c>
      <c r="B10" s="6" t="s">
        <v>17</v>
      </c>
      <c r="C10" s="7"/>
      <c r="D10" s="7"/>
      <c r="E10" s="7" t="s">
        <v>6</v>
      </c>
      <c r="F10" s="26">
        <v>0.5</v>
      </c>
      <c r="G10" s="26"/>
      <c r="J10" s="127" t="s">
        <v>35</v>
      </c>
      <c r="K10" s="128"/>
      <c r="L10" s="128"/>
      <c r="M10" s="128"/>
      <c r="N10" s="128"/>
      <c r="O10" s="128"/>
      <c r="Q10" s="130" t="s">
        <v>8</v>
      </c>
      <c r="R10" s="130" t="s">
        <v>9</v>
      </c>
      <c r="S10" s="130"/>
      <c r="T10" s="130"/>
      <c r="U10" s="132" t="s">
        <v>4</v>
      </c>
      <c r="V10" s="117" t="s">
        <v>10</v>
      </c>
      <c r="W10" s="70"/>
    </row>
    <row r="11" spans="1:26" ht="33.75" x14ac:dyDescent="0.2">
      <c r="A11" s="9">
        <v>7</v>
      </c>
      <c r="B11" s="6" t="s">
        <v>18</v>
      </c>
      <c r="C11" s="7"/>
      <c r="D11" s="7" t="s">
        <v>6</v>
      </c>
      <c r="E11" s="7"/>
      <c r="F11" s="26">
        <v>0</v>
      </c>
      <c r="G11" s="26"/>
      <c r="I11" s="9">
        <v>1</v>
      </c>
      <c r="J11" s="6" t="s">
        <v>36</v>
      </c>
      <c r="K11" s="7"/>
      <c r="L11" s="7" t="s">
        <v>6</v>
      </c>
      <c r="M11" s="7"/>
      <c r="N11" s="26">
        <v>0</v>
      </c>
      <c r="O11" s="16"/>
      <c r="Q11" s="131"/>
      <c r="R11" s="49" t="s">
        <v>11</v>
      </c>
      <c r="S11" s="49" t="s">
        <v>12</v>
      </c>
      <c r="T11" s="49" t="s">
        <v>13</v>
      </c>
      <c r="U11" s="132"/>
      <c r="V11" s="117"/>
      <c r="W11" s="70"/>
    </row>
    <row r="12" spans="1:26" ht="33.75" x14ac:dyDescent="0.2">
      <c r="B12" s="129" t="s">
        <v>19</v>
      </c>
      <c r="C12" s="121"/>
      <c r="D12" s="121"/>
      <c r="E12" s="121"/>
      <c r="F12" s="35">
        <f>(F5+F6+F7+F8+F9+F10+F11)/7</f>
        <v>7.1428571428571425E-2</v>
      </c>
      <c r="G12" s="35" t="s">
        <v>118</v>
      </c>
      <c r="I12" s="9">
        <v>2</v>
      </c>
      <c r="J12" s="6" t="s">
        <v>72</v>
      </c>
      <c r="K12" s="7"/>
      <c r="L12" s="7" t="s">
        <v>6</v>
      </c>
      <c r="M12" s="7"/>
      <c r="N12" s="26">
        <v>0</v>
      </c>
      <c r="O12" s="16"/>
      <c r="Q12" s="118" t="s">
        <v>53</v>
      </c>
      <c r="R12" s="119"/>
      <c r="S12" s="119"/>
      <c r="T12" s="119"/>
      <c r="U12" s="119"/>
      <c r="V12" s="119"/>
      <c r="W12" s="71"/>
    </row>
    <row r="13" spans="1:26" ht="67.5" x14ac:dyDescent="0.2">
      <c r="B13" s="130" t="s">
        <v>8</v>
      </c>
      <c r="C13" s="130" t="s">
        <v>9</v>
      </c>
      <c r="D13" s="130"/>
      <c r="E13" s="130"/>
      <c r="F13" s="132" t="s">
        <v>4</v>
      </c>
      <c r="G13" s="132" t="s">
        <v>10</v>
      </c>
      <c r="I13" s="9">
        <v>3</v>
      </c>
      <c r="J13" s="18" t="s">
        <v>37</v>
      </c>
      <c r="K13" s="7"/>
      <c r="L13" s="7"/>
      <c r="M13" s="7" t="s">
        <v>6</v>
      </c>
      <c r="N13" s="26">
        <v>0.5</v>
      </c>
      <c r="O13" s="16"/>
      <c r="P13" s="1">
        <v>1</v>
      </c>
      <c r="Q13" s="6" t="s">
        <v>54</v>
      </c>
      <c r="R13" s="7"/>
      <c r="S13" s="7" t="s">
        <v>6</v>
      </c>
      <c r="T13" s="8"/>
      <c r="U13" s="27">
        <v>0</v>
      </c>
      <c r="V13" s="74"/>
      <c r="W13" s="68"/>
    </row>
    <row r="14" spans="1:26" ht="56.25" x14ac:dyDescent="0.2">
      <c r="B14" s="131"/>
      <c r="C14" s="23" t="s">
        <v>11</v>
      </c>
      <c r="D14" s="23" t="s">
        <v>12</v>
      </c>
      <c r="E14" s="23" t="s">
        <v>13</v>
      </c>
      <c r="F14" s="132"/>
      <c r="G14" s="132"/>
      <c r="I14" s="9">
        <v>4</v>
      </c>
      <c r="J14" s="18" t="s">
        <v>73</v>
      </c>
      <c r="K14" s="7"/>
      <c r="L14" s="7"/>
      <c r="M14" s="7" t="s">
        <v>6</v>
      </c>
      <c r="N14" s="26">
        <v>0.5</v>
      </c>
      <c r="O14" s="16"/>
      <c r="P14" s="1">
        <v>2</v>
      </c>
      <c r="Q14" s="6" t="s">
        <v>76</v>
      </c>
      <c r="R14" s="7"/>
      <c r="S14" s="7" t="s">
        <v>6</v>
      </c>
      <c r="T14" s="8"/>
      <c r="U14" s="27">
        <v>0</v>
      </c>
      <c r="V14" s="74"/>
      <c r="W14" s="68"/>
    </row>
    <row r="15" spans="1:26" ht="68.25" x14ac:dyDescent="0.2">
      <c r="B15" s="151" t="s">
        <v>20</v>
      </c>
      <c r="C15" s="151"/>
      <c r="D15" s="151"/>
      <c r="E15" s="151"/>
      <c r="F15" s="151"/>
      <c r="G15" s="151"/>
      <c r="I15" s="9">
        <v>5</v>
      </c>
      <c r="J15" s="18" t="s">
        <v>74</v>
      </c>
      <c r="K15" s="7"/>
      <c r="L15" s="7" t="s">
        <v>6</v>
      </c>
      <c r="M15" s="7"/>
      <c r="N15" s="26">
        <v>0</v>
      </c>
      <c r="O15" s="16"/>
      <c r="P15" s="1">
        <v>3</v>
      </c>
      <c r="Q15" s="6" t="s">
        <v>55</v>
      </c>
      <c r="R15" s="7"/>
      <c r="S15" s="7" t="s">
        <v>6</v>
      </c>
      <c r="T15" s="8"/>
      <c r="U15" s="27">
        <v>0</v>
      </c>
      <c r="V15" s="74"/>
      <c r="W15" s="68"/>
    </row>
    <row r="16" spans="1:26" ht="33.75" x14ac:dyDescent="0.2">
      <c r="A16" s="9">
        <v>1</v>
      </c>
      <c r="B16" s="6" t="s">
        <v>21</v>
      </c>
      <c r="C16" s="7" t="s">
        <v>6</v>
      </c>
      <c r="D16" s="7"/>
      <c r="E16" s="7"/>
      <c r="F16" s="26">
        <v>1</v>
      </c>
      <c r="G16" s="37"/>
      <c r="I16" s="9">
        <v>6</v>
      </c>
      <c r="J16" s="18" t="s">
        <v>38</v>
      </c>
      <c r="K16" s="7"/>
      <c r="L16" s="7" t="s">
        <v>6</v>
      </c>
      <c r="M16" s="7"/>
      <c r="N16" s="26">
        <v>0</v>
      </c>
      <c r="O16" s="16"/>
      <c r="Q16" s="129" t="s">
        <v>56</v>
      </c>
      <c r="R16" s="121"/>
      <c r="S16" s="121"/>
      <c r="T16" s="121"/>
      <c r="U16" s="27">
        <f>(+U13+U14+U15)/3</f>
        <v>0</v>
      </c>
      <c r="V16" s="75" t="s">
        <v>120</v>
      </c>
      <c r="W16" s="69"/>
    </row>
    <row r="17" spans="1:26" ht="56.25" x14ac:dyDescent="0.2">
      <c r="A17" s="9">
        <v>2</v>
      </c>
      <c r="B17" s="6" t="s">
        <v>22</v>
      </c>
      <c r="C17" s="7"/>
      <c r="D17" s="7" t="s">
        <v>6</v>
      </c>
      <c r="E17" s="7"/>
      <c r="F17" s="26">
        <v>0</v>
      </c>
      <c r="G17" s="37"/>
      <c r="I17" s="9">
        <v>7</v>
      </c>
      <c r="J17" s="18" t="s">
        <v>39</v>
      </c>
      <c r="K17" s="7"/>
      <c r="L17" s="7"/>
      <c r="M17" s="7" t="s">
        <v>6</v>
      </c>
      <c r="N17" s="26">
        <v>0.5</v>
      </c>
      <c r="O17" s="16"/>
      <c r="Q17" s="130" t="s">
        <v>8</v>
      </c>
      <c r="R17" s="130" t="s">
        <v>9</v>
      </c>
      <c r="S17" s="130"/>
      <c r="T17" s="130"/>
      <c r="U17" s="132" t="s">
        <v>4</v>
      </c>
      <c r="V17" s="117" t="s">
        <v>10</v>
      </c>
      <c r="W17" s="70"/>
    </row>
    <row r="18" spans="1:26" ht="45" x14ac:dyDescent="0.2">
      <c r="A18" s="9">
        <v>3</v>
      </c>
      <c r="B18" s="6" t="s">
        <v>23</v>
      </c>
      <c r="C18" s="7"/>
      <c r="D18" s="7"/>
      <c r="E18" s="7" t="s">
        <v>6</v>
      </c>
      <c r="F18" s="26">
        <v>0.5</v>
      </c>
      <c r="G18" s="37"/>
      <c r="J18" s="129" t="s">
        <v>64</v>
      </c>
      <c r="K18" s="121"/>
      <c r="L18" s="121"/>
      <c r="M18" s="121"/>
      <c r="N18" s="27">
        <f>(+N11+N12+N13+N14+N15+N16+N17)/7</f>
        <v>0.21428571428571427</v>
      </c>
      <c r="O18" s="7" t="s">
        <v>118</v>
      </c>
      <c r="Q18" s="131"/>
      <c r="R18" s="49" t="s">
        <v>11</v>
      </c>
      <c r="S18" s="49" t="s">
        <v>12</v>
      </c>
      <c r="T18" s="49" t="s">
        <v>13</v>
      </c>
      <c r="U18" s="132"/>
      <c r="V18" s="117"/>
      <c r="W18" s="70"/>
    </row>
    <row r="19" spans="1:26" ht="33.75" x14ac:dyDescent="0.2">
      <c r="A19" s="9">
        <v>4</v>
      </c>
      <c r="B19" s="6" t="s">
        <v>24</v>
      </c>
      <c r="C19" s="7"/>
      <c r="D19" s="7"/>
      <c r="E19" s="7" t="s">
        <v>6</v>
      </c>
      <c r="F19" s="26">
        <v>0.5</v>
      </c>
      <c r="G19" s="26"/>
      <c r="J19" s="130" t="s">
        <v>8</v>
      </c>
      <c r="K19" s="130" t="s">
        <v>9</v>
      </c>
      <c r="L19" s="130"/>
      <c r="M19" s="130"/>
      <c r="N19" s="132" t="s">
        <v>4</v>
      </c>
      <c r="O19" s="133" t="s">
        <v>10</v>
      </c>
      <c r="Q19" s="118" t="s">
        <v>57</v>
      </c>
      <c r="R19" s="119"/>
      <c r="S19" s="119"/>
      <c r="T19" s="119"/>
      <c r="U19" s="119"/>
      <c r="V19" s="119"/>
      <c r="W19" s="71"/>
    </row>
    <row r="20" spans="1:26" ht="33.75" x14ac:dyDescent="0.2">
      <c r="B20" s="152" t="s">
        <v>25</v>
      </c>
      <c r="C20" s="153"/>
      <c r="D20" s="153"/>
      <c r="E20" s="153"/>
      <c r="F20" s="36">
        <f>(+F16+F17+F18+F19)/4</f>
        <v>0.5</v>
      </c>
      <c r="G20" s="36" t="s">
        <v>119</v>
      </c>
      <c r="J20" s="131"/>
      <c r="K20" s="49" t="s">
        <v>11</v>
      </c>
      <c r="L20" s="49" t="s">
        <v>12</v>
      </c>
      <c r="M20" s="49" t="s">
        <v>13</v>
      </c>
      <c r="N20" s="132"/>
      <c r="O20" s="133"/>
      <c r="P20" s="1">
        <v>1</v>
      </c>
      <c r="Q20" s="6" t="s">
        <v>58</v>
      </c>
      <c r="R20" s="7" t="s">
        <v>6</v>
      </c>
      <c r="S20" s="7"/>
      <c r="T20" s="7"/>
      <c r="U20" s="27">
        <v>1</v>
      </c>
      <c r="V20" s="76"/>
      <c r="W20" s="72"/>
    </row>
    <row r="21" spans="1:26" ht="22.5" x14ac:dyDescent="0.2">
      <c r="B21" s="130" t="s">
        <v>8</v>
      </c>
      <c r="C21" s="130" t="s">
        <v>9</v>
      </c>
      <c r="D21" s="130"/>
      <c r="E21" s="130"/>
      <c r="F21" s="132" t="s">
        <v>4</v>
      </c>
      <c r="G21" s="132" t="s">
        <v>10</v>
      </c>
      <c r="J21" s="127" t="s">
        <v>40</v>
      </c>
      <c r="K21" s="128"/>
      <c r="L21" s="128"/>
      <c r="M21" s="128"/>
      <c r="N21" s="128"/>
      <c r="O21" s="128"/>
      <c r="P21" s="1">
        <v>2</v>
      </c>
      <c r="Q21" s="6" t="s">
        <v>59</v>
      </c>
      <c r="R21" s="7"/>
      <c r="S21" s="7"/>
      <c r="T21" s="7" t="s">
        <v>6</v>
      </c>
      <c r="U21" s="27">
        <v>0.5</v>
      </c>
      <c r="V21" s="76"/>
      <c r="W21" s="72"/>
    </row>
    <row r="22" spans="1:26" ht="34.5" x14ac:dyDescent="0.2">
      <c r="B22" s="131"/>
      <c r="C22" s="23" t="s">
        <v>11</v>
      </c>
      <c r="D22" s="23" t="s">
        <v>12</v>
      </c>
      <c r="E22" s="23" t="s">
        <v>13</v>
      </c>
      <c r="F22" s="132"/>
      <c r="G22" s="132"/>
      <c r="I22" s="9">
        <v>1</v>
      </c>
      <c r="J22" s="18" t="s">
        <v>41</v>
      </c>
      <c r="K22" s="7"/>
      <c r="L22" s="7" t="s">
        <v>6</v>
      </c>
      <c r="M22" s="7"/>
      <c r="N22" s="26">
        <v>0</v>
      </c>
      <c r="O22" s="8"/>
      <c r="P22" s="1">
        <v>3</v>
      </c>
      <c r="Q22" s="6" t="s">
        <v>60</v>
      </c>
      <c r="R22" s="7"/>
      <c r="S22" s="7"/>
      <c r="T22" s="7" t="s">
        <v>6</v>
      </c>
      <c r="U22" s="27">
        <v>0.5</v>
      </c>
      <c r="V22" s="76"/>
      <c r="W22" s="72"/>
    </row>
    <row r="23" spans="1:26" ht="45" x14ac:dyDescent="0.2">
      <c r="B23" s="151" t="s">
        <v>26</v>
      </c>
      <c r="C23" s="151"/>
      <c r="D23" s="151"/>
      <c r="E23" s="151"/>
      <c r="F23" s="151"/>
      <c r="G23" s="151"/>
      <c r="I23" s="9">
        <v>2</v>
      </c>
      <c r="J23" s="18" t="s">
        <v>42</v>
      </c>
      <c r="K23" s="7"/>
      <c r="L23" s="7" t="s">
        <v>6</v>
      </c>
      <c r="M23" s="7"/>
      <c r="N23" s="26">
        <v>0</v>
      </c>
      <c r="O23" s="8"/>
      <c r="P23" s="1">
        <v>4</v>
      </c>
      <c r="Q23" s="6" t="s">
        <v>61</v>
      </c>
      <c r="R23" s="7"/>
      <c r="S23" s="7" t="s">
        <v>6</v>
      </c>
      <c r="T23" s="7"/>
      <c r="U23" s="27">
        <v>0</v>
      </c>
      <c r="V23" s="76"/>
      <c r="W23" s="72"/>
    </row>
    <row r="24" spans="1:26" ht="67.5" x14ac:dyDescent="0.2">
      <c r="A24" s="9">
        <v>1</v>
      </c>
      <c r="B24" s="6" t="s">
        <v>67</v>
      </c>
      <c r="C24" s="7"/>
      <c r="D24" s="7" t="s">
        <v>6</v>
      </c>
      <c r="E24" s="7"/>
      <c r="F24" s="27">
        <v>0</v>
      </c>
      <c r="G24" s="26"/>
      <c r="I24" s="9">
        <v>3</v>
      </c>
      <c r="J24" s="18" t="s">
        <v>43</v>
      </c>
      <c r="K24" s="7"/>
      <c r="L24" s="7"/>
      <c r="M24" s="7" t="s">
        <v>6</v>
      </c>
      <c r="N24" s="26">
        <v>0.5</v>
      </c>
      <c r="O24" s="8"/>
      <c r="P24" s="1">
        <v>5</v>
      </c>
      <c r="Q24" s="6" t="s">
        <v>62</v>
      </c>
      <c r="R24" s="7"/>
      <c r="S24" s="7" t="s">
        <v>6</v>
      </c>
      <c r="T24" s="7"/>
      <c r="U24" s="27">
        <v>0</v>
      </c>
      <c r="V24" s="76"/>
      <c r="W24" s="72"/>
    </row>
    <row r="25" spans="1:26" ht="56.25" x14ac:dyDescent="0.2">
      <c r="A25" s="9">
        <v>2</v>
      </c>
      <c r="B25" s="6" t="s">
        <v>27</v>
      </c>
      <c r="C25" s="7"/>
      <c r="D25" s="7" t="s">
        <v>6</v>
      </c>
      <c r="E25" s="7"/>
      <c r="F25" s="27">
        <v>0</v>
      </c>
      <c r="G25" s="26"/>
      <c r="I25" s="9">
        <v>4</v>
      </c>
      <c r="J25" s="18" t="s">
        <v>44</v>
      </c>
      <c r="K25" s="7"/>
      <c r="L25" s="7"/>
      <c r="M25" s="7" t="s">
        <v>6</v>
      </c>
      <c r="N25" s="26">
        <v>0.5</v>
      </c>
      <c r="O25" s="8"/>
      <c r="Q25" s="120" t="s">
        <v>63</v>
      </c>
      <c r="R25" s="121"/>
      <c r="S25" s="121"/>
      <c r="T25" s="121"/>
      <c r="U25" s="28">
        <f>(+U20+U21+U22+U23+U24)/5</f>
        <v>0.4</v>
      </c>
      <c r="V25" s="77" t="s">
        <v>118</v>
      </c>
      <c r="W25" s="69"/>
    </row>
    <row r="26" spans="1:26" ht="45" x14ac:dyDescent="0.2">
      <c r="A26" s="9">
        <v>3</v>
      </c>
      <c r="B26" s="6" t="s">
        <v>68</v>
      </c>
      <c r="C26" s="7" t="s">
        <v>6</v>
      </c>
      <c r="D26" s="7"/>
      <c r="E26" s="7"/>
      <c r="F26" s="27">
        <v>1</v>
      </c>
      <c r="G26" s="26"/>
      <c r="I26" s="9">
        <v>5</v>
      </c>
      <c r="J26" s="18" t="s">
        <v>45</v>
      </c>
      <c r="K26" s="7"/>
      <c r="L26" s="7" t="s">
        <v>6</v>
      </c>
      <c r="M26" s="7"/>
      <c r="N26" s="26">
        <v>0</v>
      </c>
      <c r="O26" s="8"/>
      <c r="Q26" s="122" t="s">
        <v>30</v>
      </c>
      <c r="R26" s="123"/>
      <c r="S26" s="123"/>
      <c r="T26" s="124"/>
      <c r="U26" s="66">
        <f>+U25+U16+U9</f>
        <v>1.0249999999999999</v>
      </c>
      <c r="V26" s="85" t="s">
        <v>121</v>
      </c>
      <c r="W26" s="73"/>
    </row>
    <row r="27" spans="1:26" ht="56.25" x14ac:dyDescent="0.2">
      <c r="A27" s="9">
        <v>4</v>
      </c>
      <c r="B27" s="6" t="s">
        <v>69</v>
      </c>
      <c r="C27" s="7"/>
      <c r="D27" s="7"/>
      <c r="E27" s="7" t="s">
        <v>6</v>
      </c>
      <c r="F27" s="27">
        <v>0.5</v>
      </c>
      <c r="G27" s="26"/>
      <c r="I27" s="9">
        <v>6</v>
      </c>
      <c r="J27" s="18" t="s">
        <v>75</v>
      </c>
      <c r="K27" s="7"/>
      <c r="L27" s="7" t="s">
        <v>6</v>
      </c>
      <c r="M27" s="7"/>
      <c r="N27" s="26">
        <v>0</v>
      </c>
      <c r="O27" s="8"/>
    </row>
    <row r="28" spans="1:26" ht="22.5" x14ac:dyDescent="0.2">
      <c r="A28" s="9">
        <v>5</v>
      </c>
      <c r="B28" s="6" t="s">
        <v>28</v>
      </c>
      <c r="C28" s="21"/>
      <c r="D28" s="7" t="s">
        <v>6</v>
      </c>
      <c r="E28" s="7"/>
      <c r="F28" s="27">
        <v>0</v>
      </c>
      <c r="G28" s="26"/>
      <c r="J28" s="134" t="s">
        <v>46</v>
      </c>
      <c r="K28" s="135"/>
      <c r="L28" s="135"/>
      <c r="M28" s="135"/>
      <c r="N28" s="28">
        <f>(+N22+N23+N24+N25+N26+N27)/6</f>
        <v>0.16666666666666666</v>
      </c>
      <c r="O28" s="50" t="s">
        <v>119</v>
      </c>
    </row>
    <row r="29" spans="1:26" x14ac:dyDescent="0.2">
      <c r="B29" s="134" t="s">
        <v>29</v>
      </c>
      <c r="C29" s="135"/>
      <c r="D29" s="135"/>
      <c r="E29" s="135"/>
      <c r="F29" s="28">
        <f>(+F24+F25+F26+F27+F28)/5</f>
        <v>0.3</v>
      </c>
      <c r="G29" s="28" t="s">
        <v>119</v>
      </c>
      <c r="J29" s="136" t="s">
        <v>30</v>
      </c>
      <c r="K29" s="137"/>
      <c r="L29" s="137"/>
      <c r="M29" s="138"/>
      <c r="N29" s="84">
        <f>+N28+N18+N7</f>
        <v>0.88095238095238093</v>
      </c>
      <c r="O29" s="61" t="s">
        <v>152</v>
      </c>
      <c r="X29" s="80" t="s">
        <v>147</v>
      </c>
      <c r="Y29" s="2" t="s">
        <v>148</v>
      </c>
      <c r="Z29" s="2" t="s">
        <v>5</v>
      </c>
    </row>
    <row r="30" spans="1:26" x14ac:dyDescent="0.2">
      <c r="B30" s="150" t="s">
        <v>30</v>
      </c>
      <c r="C30" s="150"/>
      <c r="D30" s="150"/>
      <c r="E30" s="150"/>
      <c r="F30" s="65">
        <f>+F29+F20+F12</f>
        <v>0.87142857142857144</v>
      </c>
      <c r="G30" s="61" t="s">
        <v>152</v>
      </c>
      <c r="J30" s="19"/>
      <c r="K30" s="31"/>
      <c r="L30" s="31"/>
      <c r="M30" s="31"/>
      <c r="N30" s="33"/>
      <c r="O30" s="31"/>
      <c r="X30" s="80" t="s">
        <v>149</v>
      </c>
      <c r="Y30" s="2" t="s">
        <v>150</v>
      </c>
      <c r="Z30" s="62" t="s">
        <v>151</v>
      </c>
    </row>
    <row r="31" spans="1:26" x14ac:dyDescent="0.2">
      <c r="X31" s="80" t="s">
        <v>153</v>
      </c>
      <c r="Y31" s="2" t="s">
        <v>154</v>
      </c>
      <c r="Z31" s="63" t="s">
        <v>155</v>
      </c>
    </row>
    <row r="32" spans="1:26" x14ac:dyDescent="0.2">
      <c r="X32" s="80" t="s">
        <v>156</v>
      </c>
      <c r="Y32" s="2" t="s">
        <v>157</v>
      </c>
      <c r="Z32" s="64" t="s">
        <v>158</v>
      </c>
    </row>
    <row r="33" spans="5:10" ht="15" x14ac:dyDescent="0.25">
      <c r="J33" s="48"/>
    </row>
    <row r="34" spans="5:10" x14ac:dyDescent="0.2">
      <c r="E34" s="4" t="s">
        <v>32</v>
      </c>
    </row>
  </sheetData>
  <mergeCells count="64">
    <mergeCell ref="B20:E20"/>
    <mergeCell ref="B2:B3"/>
    <mergeCell ref="C2:E2"/>
    <mergeCell ref="F2:F3"/>
    <mergeCell ref="G2:G3"/>
    <mergeCell ref="B4:G4"/>
    <mergeCell ref="B12:E12"/>
    <mergeCell ref="B13:B14"/>
    <mergeCell ref="C13:E13"/>
    <mergeCell ref="F13:F14"/>
    <mergeCell ref="G13:G14"/>
    <mergeCell ref="B15:G15"/>
    <mergeCell ref="B30:E30"/>
    <mergeCell ref="B21:B22"/>
    <mergeCell ref="C21:E21"/>
    <mergeCell ref="F21:F22"/>
    <mergeCell ref="G21:G22"/>
    <mergeCell ref="B23:G23"/>
    <mergeCell ref="B29:E29"/>
    <mergeCell ref="X1:Z1"/>
    <mergeCell ref="J2:J3"/>
    <mergeCell ref="K2:M2"/>
    <mergeCell ref="N2:N3"/>
    <mergeCell ref="O2:O3"/>
    <mergeCell ref="U2:U3"/>
    <mergeCell ref="V2:V3"/>
    <mergeCell ref="N8:N9"/>
    <mergeCell ref="O8:O9"/>
    <mergeCell ref="X2:X4"/>
    <mergeCell ref="Y2:Y4"/>
    <mergeCell ref="Z2:Z4"/>
    <mergeCell ref="J4:O4"/>
    <mergeCell ref="J28:M28"/>
    <mergeCell ref="J29:M29"/>
    <mergeCell ref="Q2:Q3"/>
    <mergeCell ref="R2:T2"/>
    <mergeCell ref="Q4:V4"/>
    <mergeCell ref="Q9:T9"/>
    <mergeCell ref="Q10:Q11"/>
    <mergeCell ref="R10:T10"/>
    <mergeCell ref="U10:U11"/>
    <mergeCell ref="V10:V11"/>
    <mergeCell ref="Q12:V12"/>
    <mergeCell ref="Q16:T16"/>
    <mergeCell ref="Q17:Q18"/>
    <mergeCell ref="R17:T17"/>
    <mergeCell ref="U17:U18"/>
    <mergeCell ref="J10:O10"/>
    <mergeCell ref="V17:V18"/>
    <mergeCell ref="Q19:V19"/>
    <mergeCell ref="Q25:T25"/>
    <mergeCell ref="Q26:T26"/>
    <mergeCell ref="B1:G1"/>
    <mergeCell ref="J1:O1"/>
    <mergeCell ref="Q1:V1"/>
    <mergeCell ref="J21:O21"/>
    <mergeCell ref="J18:M18"/>
    <mergeCell ref="J19:J20"/>
    <mergeCell ref="K19:M19"/>
    <mergeCell ref="N19:N20"/>
    <mergeCell ref="O19:O20"/>
    <mergeCell ref="J7:M7"/>
    <mergeCell ref="J8:J9"/>
    <mergeCell ref="K8:M8"/>
  </mergeCells>
  <pageMargins left="0.7" right="0.7" top="0.75" bottom="0.75" header="0.3" footer="0.3"/>
  <pageSetup paperSize="9" orientation="portrait" horizontalDpi="360" verticalDpi="36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59999389629810485"/>
  </sheetPr>
  <dimension ref="A1:Z34"/>
  <sheetViews>
    <sheetView topLeftCell="H1" workbookViewId="0">
      <selection activeCell="J1" sqref="J1:O1"/>
    </sheetView>
  </sheetViews>
  <sheetFormatPr baseColWidth="10" defaultColWidth="11.5703125" defaultRowHeight="14.25" x14ac:dyDescent="0.2"/>
  <cols>
    <col min="1" max="1" width="9" style="9" customWidth="1"/>
    <col min="2" max="2" width="31.42578125" style="9" customWidth="1"/>
    <col min="3" max="3" width="7.42578125" style="4" customWidth="1"/>
    <col min="4" max="4" width="8" style="4" customWidth="1"/>
    <col min="5" max="5" width="9.42578125" style="4" customWidth="1"/>
    <col min="6" max="6" width="15.7109375" style="32" customWidth="1"/>
    <col min="7" max="7" width="22.28515625" style="32" customWidth="1"/>
    <col min="8" max="8" width="3.28515625" style="9" customWidth="1"/>
    <col min="9" max="9" width="3.140625" style="9" customWidth="1"/>
    <col min="10" max="10" width="30.85546875" style="9" customWidth="1"/>
    <col min="11" max="13" width="11.5703125" style="4"/>
    <col min="14" max="14" width="13.28515625" style="32" customWidth="1"/>
    <col min="15" max="15" width="18" style="4" customWidth="1"/>
    <col min="16" max="16" width="4.28515625" style="1" customWidth="1"/>
    <col min="17" max="17" width="29.7109375" style="1" customWidth="1"/>
    <col min="18" max="20" width="11.5703125" style="4"/>
    <col min="21" max="21" width="14.7109375" style="30" customWidth="1"/>
    <col min="22" max="22" width="17.5703125" style="1" customWidth="1"/>
    <col min="23" max="23" width="4.140625" style="81" customWidth="1"/>
    <col min="24" max="24" width="20.5703125" style="9" customWidth="1"/>
    <col min="25" max="25" width="46.7109375" style="9" customWidth="1"/>
    <col min="26" max="26" width="13.140625" style="9" customWidth="1"/>
    <col min="27" max="16384" width="11.5703125" style="9"/>
  </cols>
  <sheetData>
    <row r="1" spans="1:26" x14ac:dyDescent="0.2">
      <c r="B1" s="125" t="s">
        <v>161</v>
      </c>
      <c r="C1" s="125"/>
      <c r="D1" s="125"/>
      <c r="E1" s="125"/>
      <c r="F1" s="125"/>
      <c r="G1" s="125"/>
      <c r="J1" s="125" t="s">
        <v>162</v>
      </c>
      <c r="K1" s="125"/>
      <c r="L1" s="125"/>
      <c r="M1" s="125"/>
      <c r="N1" s="125"/>
      <c r="O1" s="125"/>
      <c r="Q1" s="126" t="s">
        <v>163</v>
      </c>
      <c r="R1" s="126"/>
      <c r="S1" s="126"/>
      <c r="T1" s="126"/>
      <c r="U1" s="126"/>
      <c r="V1" s="126"/>
      <c r="X1" s="125" t="s">
        <v>146</v>
      </c>
      <c r="Y1" s="125"/>
      <c r="Z1" s="125"/>
    </row>
    <row r="2" spans="1:26" ht="25.5" customHeight="1" x14ac:dyDescent="0.2">
      <c r="B2" s="154" t="s">
        <v>8</v>
      </c>
      <c r="C2" s="154" t="s">
        <v>9</v>
      </c>
      <c r="D2" s="154"/>
      <c r="E2" s="154"/>
      <c r="F2" s="155" t="s">
        <v>116</v>
      </c>
      <c r="G2" s="155" t="s">
        <v>10</v>
      </c>
      <c r="J2" s="139" t="s">
        <v>8</v>
      </c>
      <c r="K2" s="139" t="s">
        <v>9</v>
      </c>
      <c r="L2" s="139"/>
      <c r="M2" s="139"/>
      <c r="N2" s="132" t="s">
        <v>4</v>
      </c>
      <c r="O2" s="147" t="s">
        <v>10</v>
      </c>
      <c r="Q2" s="139" t="s">
        <v>8</v>
      </c>
      <c r="R2" s="139" t="s">
        <v>9</v>
      </c>
      <c r="S2" s="139"/>
      <c r="T2" s="139"/>
      <c r="U2" s="132" t="s">
        <v>4</v>
      </c>
      <c r="V2" s="149" t="s">
        <v>10</v>
      </c>
      <c r="W2" s="82"/>
      <c r="X2" s="143" t="s">
        <v>142</v>
      </c>
      <c r="Y2" s="144" t="s">
        <v>99</v>
      </c>
      <c r="Z2" s="144" t="s">
        <v>4</v>
      </c>
    </row>
    <row r="3" spans="1:26" x14ac:dyDescent="0.2">
      <c r="B3" s="154"/>
      <c r="C3" s="60" t="s">
        <v>11</v>
      </c>
      <c r="D3" s="60" t="s">
        <v>12</v>
      </c>
      <c r="E3" s="60" t="s">
        <v>13</v>
      </c>
      <c r="F3" s="155"/>
      <c r="G3" s="155"/>
      <c r="J3" s="140"/>
      <c r="K3" s="51" t="s">
        <v>11</v>
      </c>
      <c r="L3" s="51" t="s">
        <v>12</v>
      </c>
      <c r="M3" s="51" t="s">
        <v>13</v>
      </c>
      <c r="N3" s="132"/>
      <c r="O3" s="147"/>
      <c r="Q3" s="140"/>
      <c r="R3" s="51" t="s">
        <v>11</v>
      </c>
      <c r="S3" s="51" t="s">
        <v>12</v>
      </c>
      <c r="T3" s="51" t="s">
        <v>13</v>
      </c>
      <c r="U3" s="148"/>
      <c r="V3" s="149"/>
      <c r="W3" s="82"/>
      <c r="X3" s="143"/>
      <c r="Y3" s="144"/>
      <c r="Z3" s="144"/>
    </row>
    <row r="4" spans="1:26" x14ac:dyDescent="0.2">
      <c r="B4" s="156" t="s">
        <v>14</v>
      </c>
      <c r="C4" s="156"/>
      <c r="D4" s="156"/>
      <c r="E4" s="156"/>
      <c r="F4" s="156"/>
      <c r="G4" s="156"/>
      <c r="J4" s="145" t="s">
        <v>33</v>
      </c>
      <c r="K4" s="146"/>
      <c r="L4" s="146"/>
      <c r="M4" s="146"/>
      <c r="N4" s="146"/>
      <c r="O4" s="146"/>
      <c r="Q4" s="141" t="s">
        <v>47</v>
      </c>
      <c r="R4" s="142"/>
      <c r="S4" s="142"/>
      <c r="T4" s="142"/>
      <c r="U4" s="142"/>
      <c r="V4" s="142"/>
      <c r="W4" s="83"/>
      <c r="X4" s="143"/>
      <c r="Y4" s="144"/>
      <c r="Z4" s="144"/>
    </row>
    <row r="5" spans="1:26" ht="47.25" customHeight="1" x14ac:dyDescent="0.2">
      <c r="A5" s="9">
        <v>1</v>
      </c>
      <c r="B5" s="17" t="s">
        <v>65</v>
      </c>
      <c r="C5" s="7"/>
      <c r="D5" s="20" t="s">
        <v>6</v>
      </c>
      <c r="E5" s="7"/>
      <c r="F5" s="26">
        <v>0</v>
      </c>
      <c r="G5" s="37"/>
      <c r="I5" s="9">
        <v>1</v>
      </c>
      <c r="J5" s="38" t="s">
        <v>70</v>
      </c>
      <c r="K5" s="7"/>
      <c r="L5" s="8"/>
      <c r="M5" s="7" t="s">
        <v>6</v>
      </c>
      <c r="N5" s="26">
        <v>0.5</v>
      </c>
      <c r="O5" s="16"/>
      <c r="P5" s="1">
        <v>1</v>
      </c>
      <c r="Q5" s="6" t="s">
        <v>48</v>
      </c>
      <c r="R5" s="24" t="s">
        <v>6</v>
      </c>
      <c r="S5" s="8"/>
      <c r="T5" s="7"/>
      <c r="U5" s="26">
        <v>1</v>
      </c>
      <c r="V5" s="74"/>
      <c r="W5" s="68"/>
      <c r="X5" s="79" t="s">
        <v>11</v>
      </c>
      <c r="Y5" s="59" t="s">
        <v>144</v>
      </c>
      <c r="Z5" s="13">
        <v>1</v>
      </c>
    </row>
    <row r="6" spans="1:26" ht="69.75" customHeight="1" x14ac:dyDescent="0.2">
      <c r="A6" s="9">
        <v>2</v>
      </c>
      <c r="B6" s="17" t="s">
        <v>66</v>
      </c>
      <c r="C6" s="7"/>
      <c r="D6" s="7" t="s">
        <v>6</v>
      </c>
      <c r="E6" s="7"/>
      <c r="F6" s="26">
        <v>0</v>
      </c>
      <c r="G6" s="37"/>
      <c r="I6" s="9">
        <v>2</v>
      </c>
      <c r="J6" s="17" t="s">
        <v>71</v>
      </c>
      <c r="K6" s="7"/>
      <c r="L6" s="8"/>
      <c r="M6" s="8" t="s">
        <v>6</v>
      </c>
      <c r="N6" s="26">
        <v>0.5</v>
      </c>
      <c r="O6" s="8"/>
      <c r="P6" s="1">
        <v>2</v>
      </c>
      <c r="Q6" s="6" t="s">
        <v>49</v>
      </c>
      <c r="R6" s="24"/>
      <c r="S6" s="8"/>
      <c r="T6" s="7" t="s">
        <v>6</v>
      </c>
      <c r="U6" s="26">
        <v>0.5</v>
      </c>
      <c r="V6" s="74"/>
      <c r="W6" s="68"/>
      <c r="X6" s="79" t="s">
        <v>12</v>
      </c>
      <c r="Y6" s="59" t="s">
        <v>143</v>
      </c>
      <c r="Z6" s="13">
        <v>0</v>
      </c>
    </row>
    <row r="7" spans="1:26" ht="59.25" customHeight="1" x14ac:dyDescent="0.2">
      <c r="A7" s="9">
        <v>3</v>
      </c>
      <c r="B7" s="17" t="s">
        <v>15</v>
      </c>
      <c r="C7" s="7"/>
      <c r="D7" s="7" t="s">
        <v>6</v>
      </c>
      <c r="E7" s="7"/>
      <c r="F7" s="26">
        <v>0</v>
      </c>
      <c r="G7" s="37"/>
      <c r="J7" s="129" t="s">
        <v>34</v>
      </c>
      <c r="K7" s="121"/>
      <c r="L7" s="121"/>
      <c r="M7" s="121"/>
      <c r="N7" s="27">
        <f>(+N5+N6)/2</f>
        <v>0.5</v>
      </c>
      <c r="O7" s="7" t="s">
        <v>119</v>
      </c>
      <c r="P7" s="1">
        <v>3</v>
      </c>
      <c r="Q7" s="6" t="s">
        <v>50</v>
      </c>
      <c r="R7" s="7"/>
      <c r="S7" s="25"/>
      <c r="T7" s="7" t="s">
        <v>6</v>
      </c>
      <c r="U7" s="26">
        <v>0.5</v>
      </c>
      <c r="V7" s="74"/>
      <c r="W7" s="68"/>
      <c r="X7" s="80" t="s">
        <v>13</v>
      </c>
      <c r="Y7" s="59" t="s">
        <v>145</v>
      </c>
      <c r="Z7" s="13">
        <v>0.5</v>
      </c>
    </row>
    <row r="8" spans="1:26" ht="67.5" x14ac:dyDescent="0.2">
      <c r="A8" s="9">
        <v>4</v>
      </c>
      <c r="B8" s="6" t="s">
        <v>16</v>
      </c>
      <c r="C8" s="7"/>
      <c r="D8" s="7" t="s">
        <v>117</v>
      </c>
      <c r="E8" s="7"/>
      <c r="F8" s="26">
        <v>0</v>
      </c>
      <c r="G8" s="26"/>
      <c r="J8" s="130" t="s">
        <v>8</v>
      </c>
      <c r="K8" s="130" t="s">
        <v>9</v>
      </c>
      <c r="L8" s="130"/>
      <c r="M8" s="130"/>
      <c r="N8" s="132" t="s">
        <v>4</v>
      </c>
      <c r="O8" s="133" t="s">
        <v>10</v>
      </c>
      <c r="P8" s="1">
        <v>4</v>
      </c>
      <c r="Q8" s="6" t="s">
        <v>51</v>
      </c>
      <c r="R8" s="7"/>
      <c r="S8" s="25"/>
      <c r="T8" s="7" t="s">
        <v>6</v>
      </c>
      <c r="U8" s="26">
        <v>0.5</v>
      </c>
      <c r="V8" s="74"/>
      <c r="W8" s="68"/>
    </row>
    <row r="9" spans="1:26" ht="90" x14ac:dyDescent="0.2">
      <c r="A9" s="9">
        <v>5</v>
      </c>
      <c r="B9" s="6" t="s">
        <v>31</v>
      </c>
      <c r="C9" s="7"/>
      <c r="D9" s="20" t="s">
        <v>6</v>
      </c>
      <c r="E9" s="7"/>
      <c r="F9" s="26">
        <v>0</v>
      </c>
      <c r="G9" s="37"/>
      <c r="J9" s="131"/>
      <c r="K9" s="49" t="s">
        <v>11</v>
      </c>
      <c r="L9" s="49" t="s">
        <v>12</v>
      </c>
      <c r="M9" s="49" t="s">
        <v>13</v>
      </c>
      <c r="N9" s="132"/>
      <c r="O9" s="133"/>
      <c r="Q9" s="129" t="s">
        <v>52</v>
      </c>
      <c r="R9" s="121"/>
      <c r="S9" s="121"/>
      <c r="T9" s="121"/>
      <c r="U9" s="27">
        <f>(+U5+U6+U7+U8)/4</f>
        <v>0.625</v>
      </c>
      <c r="V9" s="75" t="s">
        <v>119</v>
      </c>
      <c r="W9" s="69"/>
    </row>
    <row r="10" spans="1:26" ht="45" x14ac:dyDescent="0.2">
      <c r="A10" s="9">
        <v>6</v>
      </c>
      <c r="B10" s="6" t="s">
        <v>17</v>
      </c>
      <c r="C10" s="7"/>
      <c r="D10" s="7"/>
      <c r="E10" s="7" t="s">
        <v>6</v>
      </c>
      <c r="F10" s="26">
        <v>0.5</v>
      </c>
      <c r="G10" s="26"/>
      <c r="J10" s="127" t="s">
        <v>35</v>
      </c>
      <c r="K10" s="128"/>
      <c r="L10" s="128"/>
      <c r="M10" s="128"/>
      <c r="N10" s="128"/>
      <c r="O10" s="128"/>
      <c r="Q10" s="130" t="s">
        <v>8</v>
      </c>
      <c r="R10" s="130" t="s">
        <v>9</v>
      </c>
      <c r="S10" s="130"/>
      <c r="T10" s="130"/>
      <c r="U10" s="132" t="s">
        <v>4</v>
      </c>
      <c r="V10" s="117" t="s">
        <v>10</v>
      </c>
      <c r="W10" s="70"/>
    </row>
    <row r="11" spans="1:26" ht="33.75" x14ac:dyDescent="0.2">
      <c r="A11" s="9">
        <v>7</v>
      </c>
      <c r="B11" s="6" t="s">
        <v>18</v>
      </c>
      <c r="C11" s="7"/>
      <c r="D11" s="7" t="s">
        <v>6</v>
      </c>
      <c r="E11" s="7"/>
      <c r="F11" s="26">
        <v>0</v>
      </c>
      <c r="G11" s="26"/>
      <c r="I11" s="9">
        <v>1</v>
      </c>
      <c r="J11" s="6" t="s">
        <v>36</v>
      </c>
      <c r="K11" s="7"/>
      <c r="L11" s="7"/>
      <c r="M11" s="7" t="s">
        <v>6</v>
      </c>
      <c r="N11" s="26">
        <v>0.5</v>
      </c>
      <c r="O11" s="16"/>
      <c r="Q11" s="131"/>
      <c r="R11" s="49" t="s">
        <v>11</v>
      </c>
      <c r="S11" s="49" t="s">
        <v>12</v>
      </c>
      <c r="T11" s="49" t="s">
        <v>13</v>
      </c>
      <c r="U11" s="132"/>
      <c r="V11" s="117"/>
      <c r="W11" s="70"/>
    </row>
    <row r="12" spans="1:26" ht="33.75" x14ac:dyDescent="0.2">
      <c r="B12" s="129" t="s">
        <v>19</v>
      </c>
      <c r="C12" s="121"/>
      <c r="D12" s="121"/>
      <c r="E12" s="121"/>
      <c r="F12" s="35">
        <f>(F5+F6+F7+F8+F9+F10+F11)/7</f>
        <v>7.1428571428571425E-2</v>
      </c>
      <c r="G12" s="35" t="s">
        <v>118</v>
      </c>
      <c r="I12" s="9">
        <v>2</v>
      </c>
      <c r="J12" s="6" t="s">
        <v>72</v>
      </c>
      <c r="K12" s="7"/>
      <c r="L12" s="7" t="s">
        <v>6</v>
      </c>
      <c r="M12" s="7"/>
      <c r="N12" s="26">
        <v>0</v>
      </c>
      <c r="O12" s="16"/>
      <c r="Q12" s="118" t="s">
        <v>53</v>
      </c>
      <c r="R12" s="119"/>
      <c r="S12" s="119"/>
      <c r="T12" s="119"/>
      <c r="U12" s="119"/>
      <c r="V12" s="119"/>
      <c r="W12" s="71"/>
    </row>
    <row r="13" spans="1:26" ht="67.5" x14ac:dyDescent="0.2">
      <c r="B13" s="130" t="s">
        <v>8</v>
      </c>
      <c r="C13" s="130" t="s">
        <v>9</v>
      </c>
      <c r="D13" s="130"/>
      <c r="E13" s="130"/>
      <c r="F13" s="132" t="s">
        <v>4</v>
      </c>
      <c r="G13" s="132" t="s">
        <v>10</v>
      </c>
      <c r="I13" s="9">
        <v>3</v>
      </c>
      <c r="J13" s="18" t="s">
        <v>37</v>
      </c>
      <c r="K13" s="7"/>
      <c r="L13" s="7"/>
      <c r="M13" s="7" t="s">
        <v>6</v>
      </c>
      <c r="N13" s="26">
        <v>0.5</v>
      </c>
      <c r="O13" s="16"/>
      <c r="P13" s="1">
        <v>1</v>
      </c>
      <c r="Q13" s="6" t="s">
        <v>54</v>
      </c>
      <c r="R13" s="7"/>
      <c r="S13" s="7" t="s">
        <v>6</v>
      </c>
      <c r="T13" s="8"/>
      <c r="U13" s="27">
        <v>0</v>
      </c>
      <c r="V13" s="74"/>
      <c r="W13" s="68"/>
    </row>
    <row r="14" spans="1:26" ht="56.25" x14ac:dyDescent="0.2">
      <c r="B14" s="131"/>
      <c r="C14" s="49" t="s">
        <v>11</v>
      </c>
      <c r="D14" s="49" t="s">
        <v>12</v>
      </c>
      <c r="E14" s="49" t="s">
        <v>13</v>
      </c>
      <c r="F14" s="132"/>
      <c r="G14" s="132"/>
      <c r="I14" s="9">
        <v>4</v>
      </c>
      <c r="J14" s="18" t="s">
        <v>73</v>
      </c>
      <c r="K14" s="7"/>
      <c r="L14" s="7"/>
      <c r="M14" s="7" t="s">
        <v>6</v>
      </c>
      <c r="N14" s="26">
        <v>0.5</v>
      </c>
      <c r="O14" s="16"/>
      <c r="P14" s="1">
        <v>2</v>
      </c>
      <c r="Q14" s="6" t="s">
        <v>76</v>
      </c>
      <c r="R14" s="7"/>
      <c r="S14" s="7" t="s">
        <v>6</v>
      </c>
      <c r="T14" s="8"/>
      <c r="U14" s="27">
        <v>0</v>
      </c>
      <c r="V14" s="74"/>
      <c r="W14" s="68"/>
    </row>
    <row r="15" spans="1:26" ht="68.25" x14ac:dyDescent="0.2">
      <c r="B15" s="151" t="s">
        <v>20</v>
      </c>
      <c r="C15" s="151"/>
      <c r="D15" s="151"/>
      <c r="E15" s="151"/>
      <c r="F15" s="151"/>
      <c r="G15" s="151"/>
      <c r="I15" s="9">
        <v>5</v>
      </c>
      <c r="J15" s="18" t="s">
        <v>74</v>
      </c>
      <c r="K15" s="7"/>
      <c r="L15" s="7" t="s">
        <v>6</v>
      </c>
      <c r="M15" s="7"/>
      <c r="N15" s="26">
        <v>0</v>
      </c>
      <c r="O15" s="16"/>
      <c r="P15" s="1">
        <v>3</v>
      </c>
      <c r="Q15" s="6" t="s">
        <v>55</v>
      </c>
      <c r="R15" s="7"/>
      <c r="S15" s="7" t="s">
        <v>6</v>
      </c>
      <c r="T15" s="8"/>
      <c r="U15" s="27">
        <v>0</v>
      </c>
      <c r="V15" s="74"/>
      <c r="W15" s="68"/>
    </row>
    <row r="16" spans="1:26" ht="33.75" x14ac:dyDescent="0.2">
      <c r="A16" s="9">
        <v>1</v>
      </c>
      <c r="B16" s="6" t="s">
        <v>21</v>
      </c>
      <c r="C16" s="7" t="s">
        <v>6</v>
      </c>
      <c r="D16" s="7"/>
      <c r="E16" s="7"/>
      <c r="F16" s="26">
        <v>1</v>
      </c>
      <c r="G16" s="37"/>
      <c r="I16" s="9">
        <v>6</v>
      </c>
      <c r="J16" s="18" t="s">
        <v>38</v>
      </c>
      <c r="K16" s="7"/>
      <c r="L16" s="7" t="s">
        <v>6</v>
      </c>
      <c r="M16" s="7"/>
      <c r="N16" s="26">
        <v>0</v>
      </c>
      <c r="O16" s="16"/>
      <c r="Q16" s="129" t="s">
        <v>56</v>
      </c>
      <c r="R16" s="121"/>
      <c r="S16" s="121"/>
      <c r="T16" s="121"/>
      <c r="U16" s="27">
        <f>(+U13+U14+U15)/3</f>
        <v>0</v>
      </c>
      <c r="V16" s="75" t="s">
        <v>120</v>
      </c>
      <c r="W16" s="69"/>
    </row>
    <row r="17" spans="1:26" ht="56.25" x14ac:dyDescent="0.2">
      <c r="A17" s="9">
        <v>2</v>
      </c>
      <c r="B17" s="6" t="s">
        <v>22</v>
      </c>
      <c r="C17" s="7"/>
      <c r="D17" s="7" t="s">
        <v>6</v>
      </c>
      <c r="E17" s="7"/>
      <c r="F17" s="26">
        <v>0</v>
      </c>
      <c r="G17" s="37"/>
      <c r="I17" s="9">
        <v>7</v>
      </c>
      <c r="J17" s="18" t="s">
        <v>39</v>
      </c>
      <c r="K17" s="7"/>
      <c r="L17" s="7"/>
      <c r="M17" s="7" t="s">
        <v>6</v>
      </c>
      <c r="N17" s="26">
        <v>0.5</v>
      </c>
      <c r="O17" s="16"/>
      <c r="Q17" s="130" t="s">
        <v>8</v>
      </c>
      <c r="R17" s="130" t="s">
        <v>9</v>
      </c>
      <c r="S17" s="130"/>
      <c r="T17" s="130"/>
      <c r="U17" s="132" t="s">
        <v>4</v>
      </c>
      <c r="V17" s="117" t="s">
        <v>10</v>
      </c>
      <c r="W17" s="70"/>
    </row>
    <row r="18" spans="1:26" ht="45" x14ac:dyDescent="0.2">
      <c r="A18" s="9">
        <v>3</v>
      </c>
      <c r="B18" s="6" t="s">
        <v>23</v>
      </c>
      <c r="C18" s="7"/>
      <c r="D18" s="7"/>
      <c r="E18" s="7" t="s">
        <v>6</v>
      </c>
      <c r="F18" s="26">
        <v>0.5</v>
      </c>
      <c r="G18" s="37"/>
      <c r="J18" s="129" t="s">
        <v>64</v>
      </c>
      <c r="K18" s="121"/>
      <c r="L18" s="121"/>
      <c r="M18" s="121"/>
      <c r="N18" s="27">
        <f>(+N11+N12+N13+N14+N15+N16+N17)/7</f>
        <v>0.2857142857142857</v>
      </c>
      <c r="O18" s="7" t="s">
        <v>118</v>
      </c>
      <c r="Q18" s="131"/>
      <c r="R18" s="49" t="s">
        <v>11</v>
      </c>
      <c r="S18" s="49" t="s">
        <v>12</v>
      </c>
      <c r="T18" s="49" t="s">
        <v>13</v>
      </c>
      <c r="U18" s="132"/>
      <c r="V18" s="117"/>
      <c r="W18" s="70"/>
    </row>
    <row r="19" spans="1:26" ht="33.75" x14ac:dyDescent="0.2">
      <c r="A19" s="9">
        <v>4</v>
      </c>
      <c r="B19" s="6" t="s">
        <v>24</v>
      </c>
      <c r="C19" s="7"/>
      <c r="D19" s="7"/>
      <c r="E19" s="7" t="s">
        <v>6</v>
      </c>
      <c r="F19" s="26">
        <v>0.5</v>
      </c>
      <c r="G19" s="26"/>
      <c r="J19" s="130" t="s">
        <v>8</v>
      </c>
      <c r="K19" s="130" t="s">
        <v>9</v>
      </c>
      <c r="L19" s="130"/>
      <c r="M19" s="130"/>
      <c r="N19" s="132" t="s">
        <v>4</v>
      </c>
      <c r="O19" s="133" t="s">
        <v>10</v>
      </c>
      <c r="Q19" s="118" t="s">
        <v>57</v>
      </c>
      <c r="R19" s="119"/>
      <c r="S19" s="119"/>
      <c r="T19" s="119"/>
      <c r="U19" s="119"/>
      <c r="V19" s="119"/>
      <c r="W19" s="71"/>
    </row>
    <row r="20" spans="1:26" ht="33.75" x14ac:dyDescent="0.2">
      <c r="B20" s="152" t="s">
        <v>25</v>
      </c>
      <c r="C20" s="153"/>
      <c r="D20" s="153"/>
      <c r="E20" s="153"/>
      <c r="F20" s="36">
        <f>(+F16+F17+F18+F19)/4</f>
        <v>0.5</v>
      </c>
      <c r="G20" s="36" t="s">
        <v>119</v>
      </c>
      <c r="J20" s="131"/>
      <c r="K20" s="49" t="s">
        <v>11</v>
      </c>
      <c r="L20" s="49" t="s">
        <v>12</v>
      </c>
      <c r="M20" s="49" t="s">
        <v>13</v>
      </c>
      <c r="N20" s="132"/>
      <c r="O20" s="133"/>
      <c r="P20" s="1">
        <v>1</v>
      </c>
      <c r="Q20" s="6" t="s">
        <v>58</v>
      </c>
      <c r="R20" s="7" t="s">
        <v>6</v>
      </c>
      <c r="S20" s="7"/>
      <c r="T20" s="7"/>
      <c r="U20" s="27">
        <v>1</v>
      </c>
      <c r="V20" s="76"/>
      <c r="W20" s="72"/>
    </row>
    <row r="21" spans="1:26" ht="22.5" x14ac:dyDescent="0.2">
      <c r="B21" s="130" t="s">
        <v>8</v>
      </c>
      <c r="C21" s="130" t="s">
        <v>9</v>
      </c>
      <c r="D21" s="130"/>
      <c r="E21" s="130"/>
      <c r="F21" s="132" t="s">
        <v>4</v>
      </c>
      <c r="G21" s="132" t="s">
        <v>10</v>
      </c>
      <c r="J21" s="127" t="s">
        <v>40</v>
      </c>
      <c r="K21" s="128"/>
      <c r="L21" s="128"/>
      <c r="M21" s="128"/>
      <c r="N21" s="128"/>
      <c r="O21" s="128"/>
      <c r="P21" s="1">
        <v>2</v>
      </c>
      <c r="Q21" s="6" t="s">
        <v>59</v>
      </c>
      <c r="R21" s="7"/>
      <c r="S21" s="7"/>
      <c r="T21" s="7" t="s">
        <v>6</v>
      </c>
      <c r="U21" s="27">
        <v>0.5</v>
      </c>
      <c r="V21" s="76"/>
      <c r="W21" s="72"/>
    </row>
    <row r="22" spans="1:26" ht="34.5" x14ac:dyDescent="0.2">
      <c r="B22" s="131"/>
      <c r="C22" s="49" t="s">
        <v>11</v>
      </c>
      <c r="D22" s="49" t="s">
        <v>12</v>
      </c>
      <c r="E22" s="49" t="s">
        <v>13</v>
      </c>
      <c r="F22" s="132"/>
      <c r="G22" s="132"/>
      <c r="I22" s="9">
        <v>1</v>
      </c>
      <c r="J22" s="18" t="s">
        <v>41</v>
      </c>
      <c r="K22" s="7"/>
      <c r="L22" s="7"/>
      <c r="M22" s="7" t="s">
        <v>6</v>
      </c>
      <c r="N22" s="26">
        <v>0.5</v>
      </c>
      <c r="O22" s="8"/>
      <c r="P22" s="1">
        <v>3</v>
      </c>
      <c r="Q22" s="6" t="s">
        <v>60</v>
      </c>
      <c r="R22" s="7"/>
      <c r="S22" s="7"/>
      <c r="T22" s="7" t="s">
        <v>6</v>
      </c>
      <c r="U22" s="27">
        <v>0.5</v>
      </c>
      <c r="V22" s="76"/>
      <c r="W22" s="72"/>
    </row>
    <row r="23" spans="1:26" ht="45" x14ac:dyDescent="0.2">
      <c r="B23" s="151" t="s">
        <v>26</v>
      </c>
      <c r="C23" s="151"/>
      <c r="D23" s="151"/>
      <c r="E23" s="151"/>
      <c r="F23" s="151"/>
      <c r="G23" s="151"/>
      <c r="I23" s="9">
        <v>2</v>
      </c>
      <c r="J23" s="18" t="s">
        <v>42</v>
      </c>
      <c r="K23" s="7" t="s">
        <v>6</v>
      </c>
      <c r="L23" s="7"/>
      <c r="M23" s="7"/>
      <c r="N23" s="26">
        <v>1</v>
      </c>
      <c r="O23" s="8"/>
      <c r="P23" s="1">
        <v>4</v>
      </c>
      <c r="Q23" s="6" t="s">
        <v>61</v>
      </c>
      <c r="R23" s="7"/>
      <c r="S23" s="7" t="s">
        <v>6</v>
      </c>
      <c r="T23" s="7"/>
      <c r="U23" s="27">
        <v>0</v>
      </c>
      <c r="V23" s="76"/>
      <c r="W23" s="72"/>
    </row>
    <row r="24" spans="1:26" ht="67.5" x14ac:dyDescent="0.2">
      <c r="A24" s="9">
        <v>1</v>
      </c>
      <c r="B24" s="6" t="s">
        <v>67</v>
      </c>
      <c r="C24" s="7"/>
      <c r="D24" s="7" t="s">
        <v>6</v>
      </c>
      <c r="E24" s="7"/>
      <c r="F24" s="27">
        <v>0</v>
      </c>
      <c r="G24" s="26"/>
      <c r="I24" s="9">
        <v>3</v>
      </c>
      <c r="J24" s="18" t="s">
        <v>43</v>
      </c>
      <c r="K24" s="7"/>
      <c r="L24" s="7"/>
      <c r="M24" s="7" t="s">
        <v>6</v>
      </c>
      <c r="N24" s="26">
        <v>0.5</v>
      </c>
      <c r="O24" s="8"/>
      <c r="P24" s="1">
        <v>5</v>
      </c>
      <c r="Q24" s="6" t="s">
        <v>62</v>
      </c>
      <c r="R24" s="7"/>
      <c r="S24" s="7" t="s">
        <v>6</v>
      </c>
      <c r="T24" s="7"/>
      <c r="U24" s="27">
        <v>0</v>
      </c>
      <c r="V24" s="76"/>
      <c r="W24" s="72"/>
    </row>
    <row r="25" spans="1:26" ht="56.25" x14ac:dyDescent="0.2">
      <c r="A25" s="9">
        <v>2</v>
      </c>
      <c r="B25" s="6" t="s">
        <v>27</v>
      </c>
      <c r="C25" s="7"/>
      <c r="D25" s="7" t="s">
        <v>6</v>
      </c>
      <c r="E25" s="7"/>
      <c r="F25" s="27">
        <v>0</v>
      </c>
      <c r="G25" s="26"/>
      <c r="I25" s="9">
        <v>4</v>
      </c>
      <c r="J25" s="18" t="s">
        <v>44</v>
      </c>
      <c r="K25" s="7" t="s">
        <v>6</v>
      </c>
      <c r="L25" s="7"/>
      <c r="M25" s="7"/>
      <c r="N25" s="26">
        <v>1</v>
      </c>
      <c r="O25" s="8"/>
      <c r="Q25" s="120" t="s">
        <v>63</v>
      </c>
      <c r="R25" s="121"/>
      <c r="S25" s="121"/>
      <c r="T25" s="121"/>
      <c r="U25" s="28">
        <f>(+U20+U21+U22+U23+U24)/5</f>
        <v>0.4</v>
      </c>
      <c r="V25" s="77" t="s">
        <v>118</v>
      </c>
      <c r="W25" s="69"/>
    </row>
    <row r="26" spans="1:26" ht="45" x14ac:dyDescent="0.2">
      <c r="A26" s="9">
        <v>3</v>
      </c>
      <c r="B26" s="6" t="s">
        <v>68</v>
      </c>
      <c r="C26" s="7" t="s">
        <v>6</v>
      </c>
      <c r="D26" s="7"/>
      <c r="E26" s="7"/>
      <c r="F26" s="27">
        <v>1</v>
      </c>
      <c r="G26" s="26"/>
      <c r="I26" s="9">
        <v>5</v>
      </c>
      <c r="J26" s="18" t="s">
        <v>45</v>
      </c>
      <c r="K26" s="7"/>
      <c r="L26" s="7" t="s">
        <v>6</v>
      </c>
      <c r="M26" s="7"/>
      <c r="N26" s="26">
        <v>0</v>
      </c>
      <c r="O26" s="8"/>
      <c r="Q26" s="122" t="s">
        <v>30</v>
      </c>
      <c r="R26" s="123"/>
      <c r="S26" s="123"/>
      <c r="T26" s="124"/>
      <c r="U26" s="66">
        <f>+U25+U16+U9</f>
        <v>1.0249999999999999</v>
      </c>
      <c r="V26" s="85" t="s">
        <v>121</v>
      </c>
      <c r="W26" s="73"/>
    </row>
    <row r="27" spans="1:26" ht="56.25" x14ac:dyDescent="0.2">
      <c r="A27" s="9">
        <v>4</v>
      </c>
      <c r="B27" s="6" t="s">
        <v>69</v>
      </c>
      <c r="C27" s="7" t="s">
        <v>6</v>
      </c>
      <c r="D27" s="7"/>
      <c r="E27" s="7"/>
      <c r="F27" s="27">
        <v>1</v>
      </c>
      <c r="G27" s="26"/>
      <c r="I27" s="9">
        <v>6</v>
      </c>
      <c r="J27" s="18" t="s">
        <v>75</v>
      </c>
      <c r="K27" s="7"/>
      <c r="L27" s="7" t="s">
        <v>6</v>
      </c>
      <c r="M27" s="7"/>
      <c r="N27" s="26">
        <v>0</v>
      </c>
      <c r="O27" s="8"/>
    </row>
    <row r="28" spans="1:26" ht="22.5" x14ac:dyDescent="0.2">
      <c r="A28" s="9">
        <v>5</v>
      </c>
      <c r="B28" s="6" t="s">
        <v>28</v>
      </c>
      <c r="C28" s="21"/>
      <c r="D28" s="7" t="s">
        <v>6</v>
      </c>
      <c r="E28" s="7"/>
      <c r="F28" s="27">
        <v>0</v>
      </c>
      <c r="G28" s="26"/>
      <c r="J28" s="134" t="s">
        <v>46</v>
      </c>
      <c r="K28" s="135"/>
      <c r="L28" s="135"/>
      <c r="M28" s="135"/>
      <c r="N28" s="28">
        <f>(+N22+N23+N24+N25+N26+N27)/6</f>
        <v>0.5</v>
      </c>
      <c r="O28" s="50" t="s">
        <v>119</v>
      </c>
    </row>
    <row r="29" spans="1:26" x14ac:dyDescent="0.2">
      <c r="B29" s="134" t="s">
        <v>29</v>
      </c>
      <c r="C29" s="135"/>
      <c r="D29" s="135"/>
      <c r="E29" s="135"/>
      <c r="F29" s="28">
        <f>(+F24+F25+F26+F27+F28)/5</f>
        <v>0.4</v>
      </c>
      <c r="G29" s="28" t="s">
        <v>119</v>
      </c>
      <c r="J29" s="136" t="s">
        <v>30</v>
      </c>
      <c r="K29" s="137"/>
      <c r="L29" s="137"/>
      <c r="M29" s="138"/>
      <c r="N29" s="29">
        <f>+N28+N18+N7</f>
        <v>1.2857142857142856</v>
      </c>
      <c r="O29" s="66" t="s">
        <v>121</v>
      </c>
      <c r="X29" s="80" t="s">
        <v>147</v>
      </c>
      <c r="Y29" s="2" t="s">
        <v>148</v>
      </c>
      <c r="Z29" s="2" t="s">
        <v>5</v>
      </c>
    </row>
    <row r="30" spans="1:26" x14ac:dyDescent="0.2">
      <c r="B30" s="150" t="s">
        <v>30</v>
      </c>
      <c r="C30" s="150"/>
      <c r="D30" s="150"/>
      <c r="E30" s="150"/>
      <c r="F30" s="65">
        <f>+F29+F20+F12</f>
        <v>0.97142857142857142</v>
      </c>
      <c r="G30" s="61" t="s">
        <v>152</v>
      </c>
      <c r="J30" s="19"/>
      <c r="K30" s="31"/>
      <c r="L30" s="31"/>
      <c r="M30" s="31"/>
      <c r="N30" s="33"/>
      <c r="O30" s="31"/>
      <c r="X30" s="80" t="s">
        <v>149</v>
      </c>
      <c r="Y30" s="2" t="s">
        <v>150</v>
      </c>
      <c r="Z30" s="62" t="s">
        <v>151</v>
      </c>
    </row>
    <row r="31" spans="1:26" x14ac:dyDescent="0.2">
      <c r="X31" s="80" t="s">
        <v>153</v>
      </c>
      <c r="Y31" s="2" t="s">
        <v>154</v>
      </c>
      <c r="Z31" s="63" t="s">
        <v>155</v>
      </c>
    </row>
    <row r="32" spans="1:26" x14ac:dyDescent="0.2">
      <c r="X32" s="80" t="s">
        <v>156</v>
      </c>
      <c r="Y32" s="2" t="s">
        <v>157</v>
      </c>
      <c r="Z32" s="64" t="s">
        <v>158</v>
      </c>
    </row>
    <row r="33" spans="5:10" ht="15" x14ac:dyDescent="0.25">
      <c r="J33" s="48"/>
    </row>
    <row r="34" spans="5:10" x14ac:dyDescent="0.2">
      <c r="E34" s="4" t="s">
        <v>32</v>
      </c>
    </row>
  </sheetData>
  <mergeCells count="64">
    <mergeCell ref="B1:G1"/>
    <mergeCell ref="J1:O1"/>
    <mergeCell ref="Q1:V1"/>
    <mergeCell ref="X1:Z1"/>
    <mergeCell ref="B2:B3"/>
    <mergeCell ref="C2:E2"/>
    <mergeCell ref="F2:F3"/>
    <mergeCell ref="G2:G3"/>
    <mergeCell ref="J2:J3"/>
    <mergeCell ref="K2:M2"/>
    <mergeCell ref="X2:X4"/>
    <mergeCell ref="Y2:Y4"/>
    <mergeCell ref="Z2:Z4"/>
    <mergeCell ref="B4:G4"/>
    <mergeCell ref="J4:O4"/>
    <mergeCell ref="Q4:V4"/>
    <mergeCell ref="V2:V3"/>
    <mergeCell ref="V10:V11"/>
    <mergeCell ref="B12:E12"/>
    <mergeCell ref="Q12:V12"/>
    <mergeCell ref="J7:M7"/>
    <mergeCell ref="J8:J9"/>
    <mergeCell ref="K8:M8"/>
    <mergeCell ref="N8:N9"/>
    <mergeCell ref="O8:O9"/>
    <mergeCell ref="Q9:T9"/>
    <mergeCell ref="N2:N3"/>
    <mergeCell ref="O2:O3"/>
    <mergeCell ref="Q2:Q3"/>
    <mergeCell ref="R2:T2"/>
    <mergeCell ref="U2:U3"/>
    <mergeCell ref="Q16:T16"/>
    <mergeCell ref="J10:O10"/>
    <mergeCell ref="Q10:Q11"/>
    <mergeCell ref="R10:T10"/>
    <mergeCell ref="U10:U11"/>
    <mergeCell ref="B13:B14"/>
    <mergeCell ref="C13:E13"/>
    <mergeCell ref="F13:F14"/>
    <mergeCell ref="G13:G14"/>
    <mergeCell ref="B15:G15"/>
    <mergeCell ref="J21:O21"/>
    <mergeCell ref="Q17:Q18"/>
    <mergeCell ref="R17:T17"/>
    <mergeCell ref="U17:U18"/>
    <mergeCell ref="V17:V18"/>
    <mergeCell ref="J18:M18"/>
    <mergeCell ref="J19:J20"/>
    <mergeCell ref="K19:M19"/>
    <mergeCell ref="N19:N20"/>
    <mergeCell ref="O19:O20"/>
    <mergeCell ref="Q19:V19"/>
    <mergeCell ref="B20:E20"/>
    <mergeCell ref="B21:B22"/>
    <mergeCell ref="C21:E21"/>
    <mergeCell ref="F21:F22"/>
    <mergeCell ref="G21:G22"/>
    <mergeCell ref="B30:E30"/>
    <mergeCell ref="B23:G23"/>
    <mergeCell ref="Q25:T25"/>
    <mergeCell ref="Q26:T26"/>
    <mergeCell ref="J28:M28"/>
    <mergeCell ref="B29:E29"/>
    <mergeCell ref="J29:M29"/>
  </mergeCells>
  <pageMargins left="0.7" right="0.7" top="0.75" bottom="0.75" header="0.3" footer="0.3"/>
  <pageSetup paperSize="9" orientation="portrait" horizontalDpi="360" verticalDpi="36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59999389629810485"/>
  </sheetPr>
  <dimension ref="A1:Z34"/>
  <sheetViews>
    <sheetView workbookViewId="0">
      <selection activeCell="N22" sqref="A1:XFD1048576"/>
    </sheetView>
  </sheetViews>
  <sheetFormatPr baseColWidth="10" defaultColWidth="11.5703125" defaultRowHeight="14.25" x14ac:dyDescent="0.2"/>
  <cols>
    <col min="1" max="1" width="9" style="9" customWidth="1"/>
    <col min="2" max="2" width="31.42578125" style="9" customWidth="1"/>
    <col min="3" max="3" width="7.42578125" style="4" customWidth="1"/>
    <col min="4" max="4" width="8" style="4" customWidth="1"/>
    <col min="5" max="5" width="9.42578125" style="4" customWidth="1"/>
    <col min="6" max="6" width="15.7109375" style="32" customWidth="1"/>
    <col min="7" max="7" width="22.28515625" style="32" customWidth="1"/>
    <col min="8" max="8" width="3.28515625" style="9" customWidth="1"/>
    <col min="9" max="9" width="3.140625" style="9" customWidth="1"/>
    <col min="10" max="10" width="30.85546875" style="9" customWidth="1"/>
    <col min="11" max="13" width="11.5703125" style="4"/>
    <col min="14" max="14" width="13.28515625" style="32" customWidth="1"/>
    <col min="15" max="15" width="18" style="4" customWidth="1"/>
    <col min="16" max="16" width="4.28515625" style="1" customWidth="1"/>
    <col min="17" max="17" width="29.7109375" style="1" customWidth="1"/>
    <col min="18" max="20" width="11.5703125" style="4"/>
    <col min="21" max="21" width="14.7109375" style="30" customWidth="1"/>
    <col min="22" max="22" width="17.5703125" style="1" customWidth="1"/>
    <col min="23" max="23" width="4.140625" style="81" customWidth="1"/>
    <col min="24" max="24" width="20.5703125" style="9" customWidth="1"/>
    <col min="25" max="25" width="46.7109375" style="9" customWidth="1"/>
    <col min="26" max="26" width="13.140625" style="9" customWidth="1"/>
    <col min="27" max="16384" width="11.5703125" style="9"/>
  </cols>
  <sheetData>
    <row r="1" spans="1:26" x14ac:dyDescent="0.2">
      <c r="B1" s="125" t="s">
        <v>161</v>
      </c>
      <c r="C1" s="125"/>
      <c r="D1" s="125"/>
      <c r="E1" s="125"/>
      <c r="F1" s="125"/>
      <c r="G1" s="125"/>
      <c r="J1" s="125" t="s">
        <v>162</v>
      </c>
      <c r="K1" s="125"/>
      <c r="L1" s="125"/>
      <c r="M1" s="125"/>
      <c r="N1" s="125"/>
      <c r="O1" s="125"/>
      <c r="Q1" s="126" t="s">
        <v>163</v>
      </c>
      <c r="R1" s="126"/>
      <c r="S1" s="126"/>
      <c r="T1" s="126"/>
      <c r="U1" s="126"/>
      <c r="V1" s="126"/>
      <c r="X1" s="125" t="s">
        <v>146</v>
      </c>
      <c r="Y1" s="125"/>
      <c r="Z1" s="125"/>
    </row>
    <row r="2" spans="1:26" ht="25.5" customHeight="1" x14ac:dyDescent="0.2">
      <c r="B2" s="154" t="s">
        <v>8</v>
      </c>
      <c r="C2" s="154" t="s">
        <v>9</v>
      </c>
      <c r="D2" s="154"/>
      <c r="E2" s="154"/>
      <c r="F2" s="155" t="s">
        <v>116</v>
      </c>
      <c r="G2" s="155" t="s">
        <v>10</v>
      </c>
      <c r="J2" s="139" t="s">
        <v>8</v>
      </c>
      <c r="K2" s="139" t="s">
        <v>9</v>
      </c>
      <c r="L2" s="139"/>
      <c r="M2" s="139"/>
      <c r="N2" s="132" t="s">
        <v>4</v>
      </c>
      <c r="O2" s="147" t="s">
        <v>10</v>
      </c>
      <c r="Q2" s="139" t="s">
        <v>8</v>
      </c>
      <c r="R2" s="139" t="s">
        <v>9</v>
      </c>
      <c r="S2" s="139"/>
      <c r="T2" s="139"/>
      <c r="U2" s="132" t="s">
        <v>4</v>
      </c>
      <c r="V2" s="149" t="s">
        <v>10</v>
      </c>
      <c r="W2" s="82"/>
      <c r="X2" s="143" t="s">
        <v>142</v>
      </c>
      <c r="Y2" s="144" t="s">
        <v>99</v>
      </c>
      <c r="Z2" s="144" t="s">
        <v>4</v>
      </c>
    </row>
    <row r="3" spans="1:26" x14ac:dyDescent="0.2">
      <c r="B3" s="154"/>
      <c r="C3" s="60" t="s">
        <v>11</v>
      </c>
      <c r="D3" s="60" t="s">
        <v>12</v>
      </c>
      <c r="E3" s="60" t="s">
        <v>13</v>
      </c>
      <c r="F3" s="155"/>
      <c r="G3" s="155"/>
      <c r="J3" s="140"/>
      <c r="K3" s="51" t="s">
        <v>11</v>
      </c>
      <c r="L3" s="51" t="s">
        <v>12</v>
      </c>
      <c r="M3" s="51" t="s">
        <v>13</v>
      </c>
      <c r="N3" s="132"/>
      <c r="O3" s="147"/>
      <c r="Q3" s="140"/>
      <c r="R3" s="51" t="s">
        <v>11</v>
      </c>
      <c r="S3" s="51" t="s">
        <v>12</v>
      </c>
      <c r="T3" s="51" t="s">
        <v>13</v>
      </c>
      <c r="U3" s="148"/>
      <c r="V3" s="149"/>
      <c r="W3" s="82"/>
      <c r="X3" s="143"/>
      <c r="Y3" s="144"/>
      <c r="Z3" s="144"/>
    </row>
    <row r="4" spans="1:26" x14ac:dyDescent="0.2">
      <c r="B4" s="156" t="s">
        <v>14</v>
      </c>
      <c r="C4" s="156"/>
      <c r="D4" s="156"/>
      <c r="E4" s="156"/>
      <c r="F4" s="156"/>
      <c r="G4" s="156"/>
      <c r="J4" s="145" t="s">
        <v>33</v>
      </c>
      <c r="K4" s="146"/>
      <c r="L4" s="146"/>
      <c r="M4" s="146"/>
      <c r="N4" s="146"/>
      <c r="O4" s="146"/>
      <c r="Q4" s="141" t="s">
        <v>47</v>
      </c>
      <c r="R4" s="142"/>
      <c r="S4" s="142"/>
      <c r="T4" s="142"/>
      <c r="U4" s="142"/>
      <c r="V4" s="142"/>
      <c r="W4" s="83"/>
      <c r="X4" s="143"/>
      <c r="Y4" s="144"/>
      <c r="Z4" s="144"/>
    </row>
    <row r="5" spans="1:26" ht="47.25" customHeight="1" x14ac:dyDescent="0.2">
      <c r="A5" s="9">
        <v>1</v>
      </c>
      <c r="B5" s="17" t="s">
        <v>65</v>
      </c>
      <c r="C5" s="7"/>
      <c r="D5" s="20" t="s">
        <v>6</v>
      </c>
      <c r="E5" s="7"/>
      <c r="F5" s="26">
        <v>0</v>
      </c>
      <c r="G5" s="37"/>
      <c r="I5" s="9">
        <v>1</v>
      </c>
      <c r="J5" s="38" t="s">
        <v>70</v>
      </c>
      <c r="K5" s="7"/>
      <c r="L5" s="8"/>
      <c r="M5" s="7" t="s">
        <v>6</v>
      </c>
      <c r="N5" s="26">
        <v>0.5</v>
      </c>
      <c r="O5" s="16"/>
      <c r="P5" s="1">
        <v>1</v>
      </c>
      <c r="Q5" s="6" t="s">
        <v>48</v>
      </c>
      <c r="R5" s="24"/>
      <c r="S5" s="8"/>
      <c r="T5" s="7" t="s">
        <v>6</v>
      </c>
      <c r="U5" s="26">
        <v>0.5</v>
      </c>
      <c r="V5" s="74"/>
      <c r="W5" s="68"/>
      <c r="X5" s="79" t="s">
        <v>11</v>
      </c>
      <c r="Y5" s="59" t="s">
        <v>144</v>
      </c>
      <c r="Z5" s="13">
        <v>1</v>
      </c>
    </row>
    <row r="6" spans="1:26" ht="69.75" customHeight="1" x14ac:dyDescent="0.2">
      <c r="A6" s="9">
        <v>2</v>
      </c>
      <c r="B6" s="17" t="s">
        <v>66</v>
      </c>
      <c r="C6" s="7"/>
      <c r="D6" s="7" t="s">
        <v>6</v>
      </c>
      <c r="E6" s="7"/>
      <c r="F6" s="26">
        <v>0</v>
      </c>
      <c r="G6" s="37"/>
      <c r="I6" s="9">
        <v>2</v>
      </c>
      <c r="J6" s="17" t="s">
        <v>71</v>
      </c>
      <c r="K6" s="7"/>
      <c r="L6" s="8"/>
      <c r="M6" s="8" t="s">
        <v>6</v>
      </c>
      <c r="N6" s="26">
        <v>0.5</v>
      </c>
      <c r="O6" s="8"/>
      <c r="P6" s="1">
        <v>2</v>
      </c>
      <c r="Q6" s="6" t="s">
        <v>49</v>
      </c>
      <c r="R6" s="24"/>
      <c r="S6" s="8"/>
      <c r="T6" s="7" t="s">
        <v>6</v>
      </c>
      <c r="U6" s="26">
        <v>0.5</v>
      </c>
      <c r="V6" s="74"/>
      <c r="W6" s="68"/>
      <c r="X6" s="79" t="s">
        <v>12</v>
      </c>
      <c r="Y6" s="59" t="s">
        <v>143</v>
      </c>
      <c r="Z6" s="13">
        <v>0</v>
      </c>
    </row>
    <row r="7" spans="1:26" ht="59.25" customHeight="1" x14ac:dyDescent="0.2">
      <c r="A7" s="9">
        <v>3</v>
      </c>
      <c r="B7" s="17" t="s">
        <v>15</v>
      </c>
      <c r="C7" s="7"/>
      <c r="D7" s="7" t="s">
        <v>6</v>
      </c>
      <c r="E7" s="7"/>
      <c r="F7" s="26">
        <v>0</v>
      </c>
      <c r="G7" s="37"/>
      <c r="J7" s="129" t="s">
        <v>34</v>
      </c>
      <c r="K7" s="121"/>
      <c r="L7" s="121"/>
      <c r="M7" s="121"/>
      <c r="N7" s="27">
        <f>(+N5+N6)/2</f>
        <v>0.5</v>
      </c>
      <c r="O7" s="7" t="s">
        <v>119</v>
      </c>
      <c r="P7" s="1">
        <v>3</v>
      </c>
      <c r="Q7" s="6" t="s">
        <v>50</v>
      </c>
      <c r="R7" s="7"/>
      <c r="S7" s="25"/>
      <c r="T7" s="7" t="s">
        <v>6</v>
      </c>
      <c r="U7" s="26">
        <v>0.5</v>
      </c>
      <c r="V7" s="74"/>
      <c r="W7" s="68"/>
      <c r="X7" s="80" t="s">
        <v>13</v>
      </c>
      <c r="Y7" s="59" t="s">
        <v>145</v>
      </c>
      <c r="Z7" s="13">
        <v>0.5</v>
      </c>
    </row>
    <row r="8" spans="1:26" ht="67.5" x14ac:dyDescent="0.2">
      <c r="A8" s="9">
        <v>4</v>
      </c>
      <c r="B8" s="6" t="s">
        <v>16</v>
      </c>
      <c r="C8" s="7"/>
      <c r="D8" s="7" t="s">
        <v>117</v>
      </c>
      <c r="E8" s="7"/>
      <c r="F8" s="26">
        <v>0</v>
      </c>
      <c r="G8" s="26"/>
      <c r="J8" s="130" t="s">
        <v>8</v>
      </c>
      <c r="K8" s="130" t="s">
        <v>9</v>
      </c>
      <c r="L8" s="130"/>
      <c r="M8" s="130"/>
      <c r="N8" s="132" t="s">
        <v>4</v>
      </c>
      <c r="O8" s="133" t="s">
        <v>10</v>
      </c>
      <c r="P8" s="1">
        <v>4</v>
      </c>
      <c r="Q8" s="6" t="s">
        <v>51</v>
      </c>
      <c r="R8" s="7"/>
      <c r="S8" s="25"/>
      <c r="T8" s="7" t="s">
        <v>6</v>
      </c>
      <c r="U8" s="26">
        <v>0.5</v>
      </c>
      <c r="V8" s="74"/>
      <c r="W8" s="68"/>
    </row>
    <row r="9" spans="1:26" ht="90" x14ac:dyDescent="0.2">
      <c r="A9" s="9">
        <v>5</v>
      </c>
      <c r="B9" s="6" t="s">
        <v>31</v>
      </c>
      <c r="C9" s="7"/>
      <c r="D9" s="20" t="s">
        <v>6</v>
      </c>
      <c r="E9" s="7"/>
      <c r="F9" s="26">
        <v>0</v>
      </c>
      <c r="G9" s="37"/>
      <c r="J9" s="131"/>
      <c r="K9" s="49" t="s">
        <v>11</v>
      </c>
      <c r="L9" s="49" t="s">
        <v>12</v>
      </c>
      <c r="M9" s="49" t="s">
        <v>13</v>
      </c>
      <c r="N9" s="132"/>
      <c r="O9" s="133"/>
      <c r="Q9" s="129" t="s">
        <v>52</v>
      </c>
      <c r="R9" s="121"/>
      <c r="S9" s="121"/>
      <c r="T9" s="121"/>
      <c r="U9" s="27">
        <f>(+U5+U6+U7+U8)/4</f>
        <v>0.5</v>
      </c>
      <c r="V9" s="75" t="s">
        <v>119</v>
      </c>
      <c r="W9" s="69"/>
    </row>
    <row r="10" spans="1:26" ht="45" x14ac:dyDescent="0.2">
      <c r="A10" s="9">
        <v>6</v>
      </c>
      <c r="B10" s="6" t="s">
        <v>17</v>
      </c>
      <c r="C10" s="7"/>
      <c r="D10" s="7"/>
      <c r="E10" s="7" t="s">
        <v>6</v>
      </c>
      <c r="F10" s="26">
        <v>0.5</v>
      </c>
      <c r="G10" s="26"/>
      <c r="J10" s="127" t="s">
        <v>35</v>
      </c>
      <c r="K10" s="128"/>
      <c r="L10" s="128"/>
      <c r="M10" s="128"/>
      <c r="N10" s="128"/>
      <c r="O10" s="128"/>
      <c r="Q10" s="130" t="s">
        <v>8</v>
      </c>
      <c r="R10" s="130" t="s">
        <v>9</v>
      </c>
      <c r="S10" s="130"/>
      <c r="T10" s="130"/>
      <c r="U10" s="132" t="s">
        <v>4</v>
      </c>
      <c r="V10" s="117" t="s">
        <v>10</v>
      </c>
      <c r="W10" s="70"/>
    </row>
    <row r="11" spans="1:26" ht="33.75" x14ac:dyDescent="0.2">
      <c r="A11" s="9">
        <v>7</v>
      </c>
      <c r="B11" s="6" t="s">
        <v>18</v>
      </c>
      <c r="C11" s="7"/>
      <c r="D11" s="7" t="s">
        <v>6</v>
      </c>
      <c r="E11" s="7"/>
      <c r="F11" s="26">
        <v>0</v>
      </c>
      <c r="G11" s="26"/>
      <c r="I11" s="9">
        <v>1</v>
      </c>
      <c r="J11" s="6" t="s">
        <v>36</v>
      </c>
      <c r="K11" s="7"/>
      <c r="L11" s="7"/>
      <c r="M11" s="7" t="s">
        <v>6</v>
      </c>
      <c r="N11" s="26">
        <v>0.5</v>
      </c>
      <c r="O11" s="16"/>
      <c r="Q11" s="131"/>
      <c r="R11" s="49" t="s">
        <v>11</v>
      </c>
      <c r="S11" s="49" t="s">
        <v>12</v>
      </c>
      <c r="T11" s="49" t="s">
        <v>13</v>
      </c>
      <c r="U11" s="132"/>
      <c r="V11" s="117"/>
      <c r="W11" s="70"/>
    </row>
    <row r="12" spans="1:26" ht="33.75" x14ac:dyDescent="0.2">
      <c r="B12" s="129" t="s">
        <v>19</v>
      </c>
      <c r="C12" s="121"/>
      <c r="D12" s="121"/>
      <c r="E12" s="121"/>
      <c r="F12" s="35">
        <f>(F5+F6+F7+F8+F9+F10+F11)/7</f>
        <v>7.1428571428571425E-2</v>
      </c>
      <c r="G12" s="35" t="s">
        <v>118</v>
      </c>
      <c r="I12" s="9">
        <v>2</v>
      </c>
      <c r="J12" s="6" t="s">
        <v>72</v>
      </c>
      <c r="K12" s="7"/>
      <c r="L12" s="7" t="s">
        <v>6</v>
      </c>
      <c r="M12" s="7"/>
      <c r="N12" s="26">
        <v>0</v>
      </c>
      <c r="O12" s="16"/>
      <c r="Q12" s="118" t="s">
        <v>53</v>
      </c>
      <c r="R12" s="119"/>
      <c r="S12" s="119"/>
      <c r="T12" s="119"/>
      <c r="U12" s="119"/>
      <c r="V12" s="119"/>
      <c r="W12" s="71"/>
    </row>
    <row r="13" spans="1:26" ht="67.5" x14ac:dyDescent="0.2">
      <c r="B13" s="130" t="s">
        <v>8</v>
      </c>
      <c r="C13" s="130" t="s">
        <v>9</v>
      </c>
      <c r="D13" s="130"/>
      <c r="E13" s="130"/>
      <c r="F13" s="132" t="s">
        <v>4</v>
      </c>
      <c r="G13" s="132" t="s">
        <v>10</v>
      </c>
      <c r="I13" s="9">
        <v>3</v>
      </c>
      <c r="J13" s="18" t="s">
        <v>37</v>
      </c>
      <c r="K13" s="7"/>
      <c r="L13" s="7"/>
      <c r="M13" s="7" t="s">
        <v>6</v>
      </c>
      <c r="N13" s="26">
        <v>0.5</v>
      </c>
      <c r="O13" s="16"/>
      <c r="P13" s="1">
        <v>1</v>
      </c>
      <c r="Q13" s="6" t="s">
        <v>54</v>
      </c>
      <c r="R13" s="7"/>
      <c r="S13" s="7" t="s">
        <v>6</v>
      </c>
      <c r="T13" s="8"/>
      <c r="U13" s="27">
        <v>0</v>
      </c>
      <c r="V13" s="74"/>
      <c r="W13" s="68"/>
    </row>
    <row r="14" spans="1:26" ht="56.25" x14ac:dyDescent="0.2">
      <c r="B14" s="131"/>
      <c r="C14" s="49" t="s">
        <v>11</v>
      </c>
      <c r="D14" s="49" t="s">
        <v>12</v>
      </c>
      <c r="E14" s="49" t="s">
        <v>13</v>
      </c>
      <c r="F14" s="132"/>
      <c r="G14" s="132"/>
      <c r="I14" s="9">
        <v>4</v>
      </c>
      <c r="J14" s="18" t="s">
        <v>73</v>
      </c>
      <c r="K14" s="7"/>
      <c r="L14" s="7"/>
      <c r="M14" s="7" t="s">
        <v>6</v>
      </c>
      <c r="N14" s="26">
        <v>0.5</v>
      </c>
      <c r="O14" s="16"/>
      <c r="P14" s="1">
        <v>2</v>
      </c>
      <c r="Q14" s="6" t="s">
        <v>76</v>
      </c>
      <c r="R14" s="7"/>
      <c r="S14" s="7" t="s">
        <v>6</v>
      </c>
      <c r="T14" s="8"/>
      <c r="U14" s="27">
        <v>0</v>
      </c>
      <c r="V14" s="74"/>
      <c r="W14" s="68"/>
    </row>
    <row r="15" spans="1:26" ht="68.25" x14ac:dyDescent="0.2">
      <c r="B15" s="151" t="s">
        <v>20</v>
      </c>
      <c r="C15" s="151"/>
      <c r="D15" s="151"/>
      <c r="E15" s="151"/>
      <c r="F15" s="151"/>
      <c r="G15" s="151"/>
      <c r="I15" s="9">
        <v>5</v>
      </c>
      <c r="J15" s="18" t="s">
        <v>74</v>
      </c>
      <c r="K15" s="7"/>
      <c r="L15" s="7" t="s">
        <v>6</v>
      </c>
      <c r="M15" s="7"/>
      <c r="N15" s="26">
        <v>0</v>
      </c>
      <c r="O15" s="16"/>
      <c r="P15" s="1">
        <v>3</v>
      </c>
      <c r="Q15" s="6" t="s">
        <v>55</v>
      </c>
      <c r="R15" s="7"/>
      <c r="S15" s="7" t="s">
        <v>6</v>
      </c>
      <c r="T15" s="8"/>
      <c r="U15" s="27">
        <v>0</v>
      </c>
      <c r="V15" s="74"/>
      <c r="W15" s="68"/>
    </row>
    <row r="16" spans="1:26" ht="33.75" x14ac:dyDescent="0.2">
      <c r="A16" s="9">
        <v>1</v>
      </c>
      <c r="B16" s="6" t="s">
        <v>21</v>
      </c>
      <c r="C16" s="7" t="s">
        <v>6</v>
      </c>
      <c r="D16" s="7"/>
      <c r="E16" s="7"/>
      <c r="F16" s="26">
        <v>1</v>
      </c>
      <c r="G16" s="37"/>
      <c r="I16" s="9">
        <v>6</v>
      </c>
      <c r="J16" s="18" t="s">
        <v>38</v>
      </c>
      <c r="K16" s="7"/>
      <c r="L16" s="7" t="s">
        <v>6</v>
      </c>
      <c r="M16" s="7"/>
      <c r="N16" s="26">
        <v>0</v>
      </c>
      <c r="O16" s="16"/>
      <c r="Q16" s="129" t="s">
        <v>56</v>
      </c>
      <c r="R16" s="121"/>
      <c r="S16" s="121"/>
      <c r="T16" s="121"/>
      <c r="U16" s="27">
        <f>(+U13+U14+U15)/3</f>
        <v>0</v>
      </c>
      <c r="V16" s="75" t="s">
        <v>120</v>
      </c>
      <c r="W16" s="69"/>
    </row>
    <row r="17" spans="1:26" ht="56.25" x14ac:dyDescent="0.2">
      <c r="A17" s="9">
        <v>2</v>
      </c>
      <c r="B17" s="6" t="s">
        <v>22</v>
      </c>
      <c r="C17" s="7"/>
      <c r="D17" s="7" t="s">
        <v>6</v>
      </c>
      <c r="E17" s="7"/>
      <c r="F17" s="26">
        <v>0</v>
      </c>
      <c r="G17" s="37"/>
      <c r="I17" s="9">
        <v>7</v>
      </c>
      <c r="J17" s="18" t="s">
        <v>39</v>
      </c>
      <c r="K17" s="7"/>
      <c r="L17" s="7"/>
      <c r="M17" s="7" t="s">
        <v>6</v>
      </c>
      <c r="N17" s="26">
        <v>0.5</v>
      </c>
      <c r="O17" s="16"/>
      <c r="Q17" s="130" t="s">
        <v>8</v>
      </c>
      <c r="R17" s="130" t="s">
        <v>9</v>
      </c>
      <c r="S17" s="130"/>
      <c r="T17" s="130"/>
      <c r="U17" s="132" t="s">
        <v>4</v>
      </c>
      <c r="V17" s="117" t="s">
        <v>10</v>
      </c>
      <c r="W17" s="70"/>
    </row>
    <row r="18" spans="1:26" ht="45" x14ac:dyDescent="0.2">
      <c r="A18" s="9">
        <v>3</v>
      </c>
      <c r="B18" s="6" t="s">
        <v>23</v>
      </c>
      <c r="C18" s="7"/>
      <c r="D18" s="7"/>
      <c r="E18" s="7" t="s">
        <v>6</v>
      </c>
      <c r="F18" s="26">
        <v>0.5</v>
      </c>
      <c r="G18" s="37"/>
      <c r="J18" s="129" t="s">
        <v>64</v>
      </c>
      <c r="K18" s="121"/>
      <c r="L18" s="121"/>
      <c r="M18" s="121"/>
      <c r="N18" s="27">
        <f>(+N11+N12+N13+N14+N15+N16+N17)/7</f>
        <v>0.2857142857142857</v>
      </c>
      <c r="O18" s="7" t="s">
        <v>118</v>
      </c>
      <c r="Q18" s="131"/>
      <c r="R18" s="49" t="s">
        <v>11</v>
      </c>
      <c r="S18" s="49" t="s">
        <v>12</v>
      </c>
      <c r="T18" s="49" t="s">
        <v>13</v>
      </c>
      <c r="U18" s="132"/>
      <c r="V18" s="117"/>
      <c r="W18" s="70"/>
    </row>
    <row r="19" spans="1:26" ht="33.75" x14ac:dyDescent="0.2">
      <c r="A19" s="9">
        <v>4</v>
      </c>
      <c r="B19" s="6" t="s">
        <v>24</v>
      </c>
      <c r="C19" s="7"/>
      <c r="D19" s="7"/>
      <c r="E19" s="7" t="s">
        <v>6</v>
      </c>
      <c r="F19" s="26">
        <v>0.5</v>
      </c>
      <c r="G19" s="26"/>
      <c r="J19" s="130" t="s">
        <v>8</v>
      </c>
      <c r="K19" s="130" t="s">
        <v>9</v>
      </c>
      <c r="L19" s="130"/>
      <c r="M19" s="130"/>
      <c r="N19" s="132" t="s">
        <v>4</v>
      </c>
      <c r="O19" s="133" t="s">
        <v>10</v>
      </c>
      <c r="Q19" s="118" t="s">
        <v>57</v>
      </c>
      <c r="R19" s="119"/>
      <c r="S19" s="119"/>
      <c r="T19" s="119"/>
      <c r="U19" s="119"/>
      <c r="V19" s="119"/>
      <c r="W19" s="71"/>
    </row>
    <row r="20" spans="1:26" ht="33.75" x14ac:dyDescent="0.2">
      <c r="B20" s="152" t="s">
        <v>25</v>
      </c>
      <c r="C20" s="153"/>
      <c r="D20" s="153"/>
      <c r="E20" s="153"/>
      <c r="F20" s="36">
        <f>(+F16+F17+F18+F19)/4</f>
        <v>0.5</v>
      </c>
      <c r="G20" s="36" t="s">
        <v>119</v>
      </c>
      <c r="J20" s="131"/>
      <c r="K20" s="49" t="s">
        <v>11</v>
      </c>
      <c r="L20" s="49" t="s">
        <v>12</v>
      </c>
      <c r="M20" s="49" t="s">
        <v>13</v>
      </c>
      <c r="N20" s="132"/>
      <c r="O20" s="133"/>
      <c r="P20" s="1">
        <v>1</v>
      </c>
      <c r="Q20" s="6" t="s">
        <v>58</v>
      </c>
      <c r="R20" s="7" t="s">
        <v>6</v>
      </c>
      <c r="S20" s="7"/>
      <c r="T20" s="7"/>
      <c r="U20" s="27">
        <v>1</v>
      </c>
      <c r="V20" s="76"/>
      <c r="W20" s="72"/>
    </row>
    <row r="21" spans="1:26" ht="22.5" x14ac:dyDescent="0.2">
      <c r="B21" s="130" t="s">
        <v>8</v>
      </c>
      <c r="C21" s="130" t="s">
        <v>9</v>
      </c>
      <c r="D21" s="130"/>
      <c r="E21" s="130"/>
      <c r="F21" s="132" t="s">
        <v>4</v>
      </c>
      <c r="G21" s="132" t="s">
        <v>10</v>
      </c>
      <c r="J21" s="127" t="s">
        <v>40</v>
      </c>
      <c r="K21" s="128"/>
      <c r="L21" s="128"/>
      <c r="M21" s="128"/>
      <c r="N21" s="128"/>
      <c r="O21" s="128"/>
      <c r="P21" s="1">
        <v>2</v>
      </c>
      <c r="Q21" s="6" t="s">
        <v>59</v>
      </c>
      <c r="R21" s="7"/>
      <c r="S21" s="7"/>
      <c r="T21" s="7" t="s">
        <v>6</v>
      </c>
      <c r="U21" s="27">
        <v>0.5</v>
      </c>
      <c r="V21" s="76"/>
      <c r="W21" s="72"/>
    </row>
    <row r="22" spans="1:26" ht="34.5" x14ac:dyDescent="0.2">
      <c r="B22" s="131"/>
      <c r="C22" s="49" t="s">
        <v>11</v>
      </c>
      <c r="D22" s="49" t="s">
        <v>12</v>
      </c>
      <c r="E22" s="49" t="s">
        <v>13</v>
      </c>
      <c r="F22" s="132"/>
      <c r="G22" s="132"/>
      <c r="I22" s="9">
        <v>1</v>
      </c>
      <c r="J22" s="18" t="s">
        <v>41</v>
      </c>
      <c r="K22" s="7"/>
      <c r="L22" s="7" t="s">
        <v>6</v>
      </c>
      <c r="M22" s="7"/>
      <c r="N22" s="26">
        <v>0.5</v>
      </c>
      <c r="O22" s="8"/>
      <c r="P22" s="1">
        <v>3</v>
      </c>
      <c r="Q22" s="6" t="s">
        <v>60</v>
      </c>
      <c r="R22" s="7"/>
      <c r="S22" s="7"/>
      <c r="T22" s="7" t="s">
        <v>6</v>
      </c>
      <c r="U22" s="27">
        <v>0.5</v>
      </c>
      <c r="V22" s="76"/>
      <c r="W22" s="72"/>
    </row>
    <row r="23" spans="1:26" ht="45" x14ac:dyDescent="0.2">
      <c r="B23" s="151" t="s">
        <v>26</v>
      </c>
      <c r="C23" s="151"/>
      <c r="D23" s="151"/>
      <c r="E23" s="151"/>
      <c r="F23" s="151"/>
      <c r="G23" s="151"/>
      <c r="I23" s="9">
        <v>2</v>
      </c>
      <c r="J23" s="18" t="s">
        <v>42</v>
      </c>
      <c r="K23" s="7"/>
      <c r="L23" s="7" t="s">
        <v>6</v>
      </c>
      <c r="M23" s="7"/>
      <c r="N23" s="26">
        <v>0</v>
      </c>
      <c r="O23" s="8"/>
      <c r="P23" s="1">
        <v>4</v>
      </c>
      <c r="Q23" s="6" t="s">
        <v>61</v>
      </c>
      <c r="R23" s="7"/>
      <c r="S23" s="7" t="s">
        <v>6</v>
      </c>
      <c r="T23" s="7"/>
      <c r="U23" s="27">
        <v>0</v>
      </c>
      <c r="V23" s="76"/>
      <c r="W23" s="72"/>
    </row>
    <row r="24" spans="1:26" ht="67.5" x14ac:dyDescent="0.2">
      <c r="A24" s="9">
        <v>1</v>
      </c>
      <c r="B24" s="6" t="s">
        <v>67</v>
      </c>
      <c r="C24" s="7"/>
      <c r="D24" s="7" t="s">
        <v>6</v>
      </c>
      <c r="E24" s="7"/>
      <c r="F24" s="27">
        <v>0</v>
      </c>
      <c r="G24" s="26"/>
      <c r="I24" s="9">
        <v>3</v>
      </c>
      <c r="J24" s="18" t="s">
        <v>43</v>
      </c>
      <c r="K24" s="7"/>
      <c r="L24" s="7"/>
      <c r="M24" s="7" t="s">
        <v>6</v>
      </c>
      <c r="N24" s="26">
        <v>0.5</v>
      </c>
      <c r="O24" s="8"/>
      <c r="P24" s="1">
        <v>5</v>
      </c>
      <c r="Q24" s="6" t="s">
        <v>62</v>
      </c>
      <c r="R24" s="7"/>
      <c r="S24" s="7" t="s">
        <v>6</v>
      </c>
      <c r="T24" s="7"/>
      <c r="U24" s="27">
        <v>0</v>
      </c>
      <c r="V24" s="76"/>
      <c r="W24" s="72"/>
    </row>
    <row r="25" spans="1:26" ht="56.25" x14ac:dyDescent="0.2">
      <c r="A25" s="9">
        <v>2</v>
      </c>
      <c r="B25" s="6" t="s">
        <v>27</v>
      </c>
      <c r="C25" s="7"/>
      <c r="D25" s="7" t="s">
        <v>6</v>
      </c>
      <c r="E25" s="7"/>
      <c r="F25" s="27">
        <v>0</v>
      </c>
      <c r="G25" s="26"/>
      <c r="I25" s="9">
        <v>4</v>
      </c>
      <c r="J25" s="18" t="s">
        <v>44</v>
      </c>
      <c r="K25" s="7"/>
      <c r="L25" s="7"/>
      <c r="M25" s="7" t="s">
        <v>6</v>
      </c>
      <c r="N25" s="26">
        <v>0.5</v>
      </c>
      <c r="O25" s="8"/>
      <c r="Q25" s="120" t="s">
        <v>63</v>
      </c>
      <c r="R25" s="121"/>
      <c r="S25" s="121"/>
      <c r="T25" s="121"/>
      <c r="U25" s="28">
        <f>(+U20+U21+U22+U23+U24)/5</f>
        <v>0.4</v>
      </c>
      <c r="V25" s="77" t="s">
        <v>118</v>
      </c>
      <c r="W25" s="69"/>
    </row>
    <row r="26" spans="1:26" ht="45" x14ac:dyDescent="0.2">
      <c r="A26" s="9">
        <v>3</v>
      </c>
      <c r="B26" s="6" t="s">
        <v>68</v>
      </c>
      <c r="C26" s="7" t="s">
        <v>6</v>
      </c>
      <c r="D26" s="7"/>
      <c r="E26" s="7"/>
      <c r="F26" s="27">
        <v>1</v>
      </c>
      <c r="G26" s="26"/>
      <c r="I26" s="9">
        <v>5</v>
      </c>
      <c r="J26" s="18" t="s">
        <v>45</v>
      </c>
      <c r="K26" s="7"/>
      <c r="L26" s="7" t="s">
        <v>6</v>
      </c>
      <c r="M26" s="7"/>
      <c r="N26" s="26">
        <v>0.5</v>
      </c>
      <c r="O26" s="8"/>
      <c r="Q26" s="122" t="s">
        <v>30</v>
      </c>
      <c r="R26" s="123"/>
      <c r="S26" s="123"/>
      <c r="T26" s="124"/>
      <c r="U26" s="29">
        <f>+U25+U16+U9</f>
        <v>0.9</v>
      </c>
      <c r="V26" s="78" t="s">
        <v>152</v>
      </c>
      <c r="W26" s="73"/>
    </row>
    <row r="27" spans="1:26" ht="56.25" x14ac:dyDescent="0.2">
      <c r="A27" s="9">
        <v>4</v>
      </c>
      <c r="B27" s="6" t="s">
        <v>69</v>
      </c>
      <c r="C27" s="7"/>
      <c r="D27" s="7" t="s">
        <v>6</v>
      </c>
      <c r="E27" s="7"/>
      <c r="F27" s="27">
        <v>0</v>
      </c>
      <c r="G27" s="26"/>
      <c r="I27" s="9">
        <v>6</v>
      </c>
      <c r="J27" s="18" t="s">
        <v>75</v>
      </c>
      <c r="K27" s="7"/>
      <c r="L27" s="7" t="s">
        <v>6</v>
      </c>
      <c r="M27" s="7"/>
      <c r="N27" s="26">
        <v>0</v>
      </c>
      <c r="O27" s="8"/>
    </row>
    <row r="28" spans="1:26" ht="22.5" x14ac:dyDescent="0.2">
      <c r="A28" s="9">
        <v>5</v>
      </c>
      <c r="B28" s="6" t="s">
        <v>28</v>
      </c>
      <c r="C28" s="21"/>
      <c r="D28" s="7" t="s">
        <v>6</v>
      </c>
      <c r="E28" s="7"/>
      <c r="F28" s="27">
        <v>0</v>
      </c>
      <c r="G28" s="26"/>
      <c r="J28" s="134" t="s">
        <v>46</v>
      </c>
      <c r="K28" s="135"/>
      <c r="L28" s="135"/>
      <c r="M28" s="135"/>
      <c r="N28" s="28">
        <f>(+N22+N23+N24+N25+N26+N27)/6</f>
        <v>0.33333333333333331</v>
      </c>
      <c r="O28" s="50" t="s">
        <v>119</v>
      </c>
    </row>
    <row r="29" spans="1:26" x14ac:dyDescent="0.2">
      <c r="B29" s="134" t="s">
        <v>29</v>
      </c>
      <c r="C29" s="135"/>
      <c r="D29" s="135"/>
      <c r="E29" s="135"/>
      <c r="F29" s="28">
        <f>(+F24+F25+F26+F27+F28)/5</f>
        <v>0.2</v>
      </c>
      <c r="G29" s="28" t="s">
        <v>119</v>
      </c>
      <c r="J29" s="136" t="s">
        <v>30</v>
      </c>
      <c r="K29" s="137"/>
      <c r="L29" s="137"/>
      <c r="M29" s="138"/>
      <c r="N29" s="29">
        <f>+N28+N18+N7</f>
        <v>1.1190476190476191</v>
      </c>
      <c r="O29" s="66" t="s">
        <v>121</v>
      </c>
      <c r="X29" s="80" t="s">
        <v>147</v>
      </c>
      <c r="Y29" s="2" t="s">
        <v>148</v>
      </c>
      <c r="Z29" s="2" t="s">
        <v>5</v>
      </c>
    </row>
    <row r="30" spans="1:26" x14ac:dyDescent="0.2">
      <c r="B30" s="150" t="s">
        <v>30</v>
      </c>
      <c r="C30" s="150"/>
      <c r="D30" s="150"/>
      <c r="E30" s="150"/>
      <c r="F30" s="65">
        <f>+F29+F20+F12</f>
        <v>0.77142857142857135</v>
      </c>
      <c r="G30" s="61" t="s">
        <v>152</v>
      </c>
      <c r="J30" s="19"/>
      <c r="K30" s="31"/>
      <c r="L30" s="31"/>
      <c r="M30" s="31"/>
      <c r="N30" s="33"/>
      <c r="O30" s="31"/>
      <c r="X30" s="80" t="s">
        <v>149</v>
      </c>
      <c r="Y30" s="2" t="s">
        <v>150</v>
      </c>
      <c r="Z30" s="62" t="s">
        <v>151</v>
      </c>
    </row>
    <row r="31" spans="1:26" x14ac:dyDescent="0.2">
      <c r="X31" s="80" t="s">
        <v>153</v>
      </c>
      <c r="Y31" s="2" t="s">
        <v>154</v>
      </c>
      <c r="Z31" s="63" t="s">
        <v>155</v>
      </c>
    </row>
    <row r="32" spans="1:26" x14ac:dyDescent="0.2">
      <c r="X32" s="80" t="s">
        <v>156</v>
      </c>
      <c r="Y32" s="2" t="s">
        <v>157</v>
      </c>
      <c r="Z32" s="64" t="s">
        <v>158</v>
      </c>
    </row>
    <row r="33" spans="5:10" ht="15" x14ac:dyDescent="0.25">
      <c r="J33" s="48"/>
    </row>
    <row r="34" spans="5:10" x14ac:dyDescent="0.2">
      <c r="E34" s="4" t="s">
        <v>32</v>
      </c>
    </row>
  </sheetData>
  <mergeCells count="64">
    <mergeCell ref="B1:G1"/>
    <mergeCell ref="J1:O1"/>
    <mergeCell ref="Q1:V1"/>
    <mergeCell ref="X1:Z1"/>
    <mergeCell ref="B2:B3"/>
    <mergeCell ref="C2:E2"/>
    <mergeCell ref="F2:F3"/>
    <mergeCell ref="G2:G3"/>
    <mergeCell ref="J2:J3"/>
    <mergeCell ref="K2:M2"/>
    <mergeCell ref="X2:X4"/>
    <mergeCell ref="Y2:Y4"/>
    <mergeCell ref="Z2:Z4"/>
    <mergeCell ref="B4:G4"/>
    <mergeCell ref="J4:O4"/>
    <mergeCell ref="Q4:V4"/>
    <mergeCell ref="V2:V3"/>
    <mergeCell ref="V10:V11"/>
    <mergeCell ref="B12:E12"/>
    <mergeCell ref="Q12:V12"/>
    <mergeCell ref="J7:M7"/>
    <mergeCell ref="J8:J9"/>
    <mergeCell ref="K8:M8"/>
    <mergeCell ref="N8:N9"/>
    <mergeCell ref="O8:O9"/>
    <mergeCell ref="Q9:T9"/>
    <mergeCell ref="N2:N3"/>
    <mergeCell ref="O2:O3"/>
    <mergeCell ref="Q2:Q3"/>
    <mergeCell ref="R2:T2"/>
    <mergeCell ref="U2:U3"/>
    <mergeCell ref="Q16:T16"/>
    <mergeCell ref="J10:O10"/>
    <mergeCell ref="Q10:Q11"/>
    <mergeCell ref="R10:T10"/>
    <mergeCell ref="U10:U11"/>
    <mergeCell ref="B13:B14"/>
    <mergeCell ref="C13:E13"/>
    <mergeCell ref="F13:F14"/>
    <mergeCell ref="G13:G14"/>
    <mergeCell ref="B15:G15"/>
    <mergeCell ref="J21:O21"/>
    <mergeCell ref="Q17:Q18"/>
    <mergeCell ref="R17:T17"/>
    <mergeCell ref="U17:U18"/>
    <mergeCell ref="V17:V18"/>
    <mergeCell ref="J18:M18"/>
    <mergeCell ref="J19:J20"/>
    <mergeCell ref="K19:M19"/>
    <mergeCell ref="N19:N20"/>
    <mergeCell ref="O19:O20"/>
    <mergeCell ref="Q19:V19"/>
    <mergeCell ref="B20:E20"/>
    <mergeCell ref="B21:B22"/>
    <mergeCell ref="C21:E21"/>
    <mergeCell ref="F21:F22"/>
    <mergeCell ref="G21:G22"/>
    <mergeCell ref="B30:E30"/>
    <mergeCell ref="B23:G23"/>
    <mergeCell ref="Q25:T25"/>
    <mergeCell ref="Q26:T26"/>
    <mergeCell ref="J28:M28"/>
    <mergeCell ref="B29:E29"/>
    <mergeCell ref="J29:M29"/>
  </mergeCells>
  <pageMargins left="0.7" right="0.7" top="0.75" bottom="0.75" header="0.3" footer="0.3"/>
  <pageSetup paperSize="9" orientation="portrait" horizontalDpi="360" verticalDpi="36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tint="0.59999389629810485"/>
  </sheetPr>
  <dimension ref="A1:Z34"/>
  <sheetViews>
    <sheetView workbookViewId="0">
      <selection activeCell="J33" sqref="J33"/>
    </sheetView>
  </sheetViews>
  <sheetFormatPr baseColWidth="10" defaultColWidth="11.5703125" defaultRowHeight="14.25" x14ac:dyDescent="0.2"/>
  <cols>
    <col min="1" max="1" width="9" style="9" customWidth="1"/>
    <col min="2" max="2" width="31.42578125" style="9" customWidth="1"/>
    <col min="3" max="3" width="7.42578125" style="4" customWidth="1"/>
    <col min="4" max="4" width="8" style="4" customWidth="1"/>
    <col min="5" max="5" width="9.42578125" style="4" customWidth="1"/>
    <col min="6" max="6" width="15.7109375" style="32" customWidth="1"/>
    <col min="7" max="7" width="22.28515625" style="32" customWidth="1"/>
    <col min="8" max="8" width="3.28515625" style="9" customWidth="1"/>
    <col min="9" max="9" width="3.140625" style="9" customWidth="1"/>
    <col min="10" max="10" width="30.85546875" style="9" customWidth="1"/>
    <col min="11" max="13" width="11.5703125" style="4"/>
    <col min="14" max="14" width="13.28515625" style="32" customWidth="1"/>
    <col min="15" max="15" width="18" style="4" customWidth="1"/>
    <col min="16" max="16" width="4.28515625" style="1" customWidth="1"/>
    <col min="17" max="17" width="29.7109375" style="1" customWidth="1"/>
    <col min="18" max="20" width="11.5703125" style="4"/>
    <col min="21" max="21" width="14.7109375" style="30" customWidth="1"/>
    <col min="22" max="22" width="17.5703125" style="1" customWidth="1"/>
    <col min="23" max="23" width="4.140625" style="81" customWidth="1"/>
    <col min="24" max="24" width="20.5703125" style="9" customWidth="1"/>
    <col min="25" max="25" width="46.7109375" style="9" customWidth="1"/>
    <col min="26" max="26" width="13.140625" style="9" customWidth="1"/>
    <col min="27" max="16384" width="11.5703125" style="9"/>
  </cols>
  <sheetData>
    <row r="1" spans="1:26" x14ac:dyDescent="0.2">
      <c r="B1" s="125" t="s">
        <v>161</v>
      </c>
      <c r="C1" s="125"/>
      <c r="D1" s="125"/>
      <c r="E1" s="125"/>
      <c r="F1" s="125"/>
      <c r="G1" s="125"/>
      <c r="J1" s="125" t="s">
        <v>162</v>
      </c>
      <c r="K1" s="125"/>
      <c r="L1" s="125"/>
      <c r="M1" s="125"/>
      <c r="N1" s="125"/>
      <c r="O1" s="125"/>
      <c r="Q1" s="126" t="s">
        <v>163</v>
      </c>
      <c r="R1" s="126"/>
      <c r="S1" s="126"/>
      <c r="T1" s="126"/>
      <c r="U1" s="126"/>
      <c r="V1" s="126"/>
      <c r="X1" s="125" t="s">
        <v>146</v>
      </c>
      <c r="Y1" s="125"/>
      <c r="Z1" s="125"/>
    </row>
    <row r="2" spans="1:26" ht="25.5" customHeight="1" x14ac:dyDescent="0.2">
      <c r="B2" s="154" t="s">
        <v>8</v>
      </c>
      <c r="C2" s="154" t="s">
        <v>9</v>
      </c>
      <c r="D2" s="154"/>
      <c r="E2" s="154"/>
      <c r="F2" s="155" t="s">
        <v>116</v>
      </c>
      <c r="G2" s="155" t="s">
        <v>10</v>
      </c>
      <c r="J2" s="139" t="s">
        <v>8</v>
      </c>
      <c r="K2" s="139" t="s">
        <v>9</v>
      </c>
      <c r="L2" s="139"/>
      <c r="M2" s="139"/>
      <c r="N2" s="132" t="s">
        <v>4</v>
      </c>
      <c r="O2" s="147" t="s">
        <v>10</v>
      </c>
      <c r="Q2" s="139" t="s">
        <v>8</v>
      </c>
      <c r="R2" s="139" t="s">
        <v>9</v>
      </c>
      <c r="S2" s="139"/>
      <c r="T2" s="139"/>
      <c r="U2" s="132" t="s">
        <v>4</v>
      </c>
      <c r="V2" s="149" t="s">
        <v>10</v>
      </c>
      <c r="W2" s="82"/>
      <c r="X2" s="143" t="s">
        <v>142</v>
      </c>
      <c r="Y2" s="144" t="s">
        <v>99</v>
      </c>
      <c r="Z2" s="144" t="s">
        <v>4</v>
      </c>
    </row>
    <row r="3" spans="1:26" x14ac:dyDescent="0.2">
      <c r="B3" s="154"/>
      <c r="C3" s="60" t="s">
        <v>11</v>
      </c>
      <c r="D3" s="60" t="s">
        <v>12</v>
      </c>
      <c r="E3" s="60" t="s">
        <v>13</v>
      </c>
      <c r="F3" s="155"/>
      <c r="G3" s="155"/>
      <c r="J3" s="140"/>
      <c r="K3" s="51" t="s">
        <v>11</v>
      </c>
      <c r="L3" s="51" t="s">
        <v>12</v>
      </c>
      <c r="M3" s="51" t="s">
        <v>13</v>
      </c>
      <c r="N3" s="132"/>
      <c r="O3" s="147"/>
      <c r="Q3" s="140"/>
      <c r="R3" s="51" t="s">
        <v>11</v>
      </c>
      <c r="S3" s="51" t="s">
        <v>12</v>
      </c>
      <c r="T3" s="51" t="s">
        <v>13</v>
      </c>
      <c r="U3" s="148"/>
      <c r="V3" s="149"/>
      <c r="W3" s="82"/>
      <c r="X3" s="143"/>
      <c r="Y3" s="144"/>
      <c r="Z3" s="144"/>
    </row>
    <row r="4" spans="1:26" x14ac:dyDescent="0.2">
      <c r="B4" s="156" t="s">
        <v>14</v>
      </c>
      <c r="C4" s="156"/>
      <c r="D4" s="156"/>
      <c r="E4" s="156"/>
      <c r="F4" s="156"/>
      <c r="G4" s="156"/>
      <c r="J4" s="145" t="s">
        <v>33</v>
      </c>
      <c r="K4" s="146"/>
      <c r="L4" s="146"/>
      <c r="M4" s="146"/>
      <c r="N4" s="146"/>
      <c r="O4" s="146"/>
      <c r="Q4" s="141" t="s">
        <v>47</v>
      </c>
      <c r="R4" s="142"/>
      <c r="S4" s="142"/>
      <c r="T4" s="142"/>
      <c r="U4" s="142"/>
      <c r="V4" s="142"/>
      <c r="W4" s="83"/>
      <c r="X4" s="143"/>
      <c r="Y4" s="144"/>
      <c r="Z4" s="144"/>
    </row>
    <row r="5" spans="1:26" ht="47.25" customHeight="1" x14ac:dyDescent="0.2">
      <c r="A5" s="9">
        <v>1</v>
      </c>
      <c r="B5" s="17" t="s">
        <v>65</v>
      </c>
      <c r="C5" s="7"/>
      <c r="D5" s="20" t="s">
        <v>6</v>
      </c>
      <c r="E5" s="7"/>
      <c r="F5" s="26">
        <v>0</v>
      </c>
      <c r="G5" s="37"/>
      <c r="I5" s="9">
        <v>1</v>
      </c>
      <c r="J5" s="38" t="s">
        <v>70</v>
      </c>
      <c r="K5" s="7" t="s">
        <v>6</v>
      </c>
      <c r="L5" s="8"/>
      <c r="M5" s="7"/>
      <c r="N5" s="26">
        <v>1</v>
      </c>
      <c r="O5" s="16"/>
      <c r="P5" s="1">
        <v>1</v>
      </c>
      <c r="Q5" s="6" t="s">
        <v>48</v>
      </c>
      <c r="R5" s="24"/>
      <c r="S5" s="8"/>
      <c r="T5" s="7" t="s">
        <v>6</v>
      </c>
      <c r="U5" s="26">
        <v>0.5</v>
      </c>
      <c r="V5" s="74"/>
      <c r="W5" s="68"/>
      <c r="X5" s="79" t="s">
        <v>11</v>
      </c>
      <c r="Y5" s="59" t="s">
        <v>144</v>
      </c>
      <c r="Z5" s="13">
        <v>1</v>
      </c>
    </row>
    <row r="6" spans="1:26" ht="69.75" customHeight="1" x14ac:dyDescent="0.2">
      <c r="A6" s="9">
        <v>2</v>
      </c>
      <c r="B6" s="17" t="s">
        <v>66</v>
      </c>
      <c r="C6" s="7"/>
      <c r="D6" s="7" t="s">
        <v>6</v>
      </c>
      <c r="E6" s="7"/>
      <c r="F6" s="26">
        <v>0</v>
      </c>
      <c r="G6" s="37"/>
      <c r="I6" s="9">
        <v>2</v>
      </c>
      <c r="J6" s="17" t="s">
        <v>71</v>
      </c>
      <c r="K6" s="7"/>
      <c r="L6" s="8"/>
      <c r="M6" s="8" t="s">
        <v>6</v>
      </c>
      <c r="N6" s="26">
        <v>0.5</v>
      </c>
      <c r="O6" s="8"/>
      <c r="P6" s="1">
        <v>2</v>
      </c>
      <c r="Q6" s="6" t="s">
        <v>49</v>
      </c>
      <c r="R6" s="24"/>
      <c r="S6" s="8"/>
      <c r="T6" s="7" t="s">
        <v>6</v>
      </c>
      <c r="U6" s="26">
        <v>0.5</v>
      </c>
      <c r="V6" s="74"/>
      <c r="W6" s="68"/>
      <c r="X6" s="79" t="s">
        <v>12</v>
      </c>
      <c r="Y6" s="59" t="s">
        <v>143</v>
      </c>
      <c r="Z6" s="13">
        <v>0</v>
      </c>
    </row>
    <row r="7" spans="1:26" ht="59.25" customHeight="1" x14ac:dyDescent="0.2">
      <c r="A7" s="9">
        <v>3</v>
      </c>
      <c r="B7" s="17" t="s">
        <v>15</v>
      </c>
      <c r="C7" s="7"/>
      <c r="D7" s="7" t="s">
        <v>6</v>
      </c>
      <c r="E7" s="7"/>
      <c r="F7" s="26">
        <v>0</v>
      </c>
      <c r="G7" s="37"/>
      <c r="J7" s="129" t="s">
        <v>34</v>
      </c>
      <c r="K7" s="121"/>
      <c r="L7" s="121"/>
      <c r="M7" s="121"/>
      <c r="N7" s="27">
        <f>(+N5+N6)/2</f>
        <v>0.75</v>
      </c>
      <c r="O7" s="7" t="s">
        <v>119</v>
      </c>
      <c r="P7" s="1">
        <v>3</v>
      </c>
      <c r="Q7" s="6" t="s">
        <v>50</v>
      </c>
      <c r="R7" s="7"/>
      <c r="S7" s="25"/>
      <c r="T7" s="7" t="s">
        <v>6</v>
      </c>
      <c r="U7" s="26">
        <v>0.5</v>
      </c>
      <c r="V7" s="74"/>
      <c r="W7" s="68"/>
      <c r="X7" s="80" t="s">
        <v>13</v>
      </c>
      <c r="Y7" s="59" t="s">
        <v>145</v>
      </c>
      <c r="Z7" s="13">
        <v>0.5</v>
      </c>
    </row>
    <row r="8" spans="1:26" ht="67.5" x14ac:dyDescent="0.2">
      <c r="A8" s="9">
        <v>4</v>
      </c>
      <c r="B8" s="6" t="s">
        <v>16</v>
      </c>
      <c r="C8" s="7"/>
      <c r="D8" s="7" t="s">
        <v>117</v>
      </c>
      <c r="E8" s="7"/>
      <c r="F8" s="26">
        <v>0</v>
      </c>
      <c r="G8" s="26"/>
      <c r="J8" s="130" t="s">
        <v>8</v>
      </c>
      <c r="K8" s="130" t="s">
        <v>9</v>
      </c>
      <c r="L8" s="130"/>
      <c r="M8" s="130"/>
      <c r="N8" s="132" t="s">
        <v>4</v>
      </c>
      <c r="O8" s="133" t="s">
        <v>10</v>
      </c>
      <c r="P8" s="1">
        <v>4</v>
      </c>
      <c r="Q8" s="6" t="s">
        <v>51</v>
      </c>
      <c r="R8" s="7"/>
      <c r="S8" s="25"/>
      <c r="T8" s="7" t="s">
        <v>6</v>
      </c>
      <c r="U8" s="26">
        <v>0.5</v>
      </c>
      <c r="V8" s="74"/>
      <c r="W8" s="68"/>
    </row>
    <row r="9" spans="1:26" ht="90" x14ac:dyDescent="0.2">
      <c r="A9" s="9">
        <v>5</v>
      </c>
      <c r="B9" s="6" t="s">
        <v>31</v>
      </c>
      <c r="C9" s="7"/>
      <c r="D9" s="20" t="s">
        <v>6</v>
      </c>
      <c r="E9" s="7"/>
      <c r="F9" s="26">
        <v>0</v>
      </c>
      <c r="G9" s="37"/>
      <c r="J9" s="131"/>
      <c r="K9" s="49" t="s">
        <v>11</v>
      </c>
      <c r="L9" s="49" t="s">
        <v>12</v>
      </c>
      <c r="M9" s="49" t="s">
        <v>13</v>
      </c>
      <c r="N9" s="132"/>
      <c r="O9" s="133"/>
      <c r="Q9" s="129" t="s">
        <v>52</v>
      </c>
      <c r="R9" s="121"/>
      <c r="S9" s="121"/>
      <c r="T9" s="121"/>
      <c r="U9" s="27">
        <f>(+U5+U6+U7+U8)/4</f>
        <v>0.5</v>
      </c>
      <c r="V9" s="75" t="s">
        <v>119</v>
      </c>
      <c r="W9" s="69"/>
    </row>
    <row r="10" spans="1:26" ht="45" x14ac:dyDescent="0.2">
      <c r="A10" s="9">
        <v>6</v>
      </c>
      <c r="B10" s="6" t="s">
        <v>17</v>
      </c>
      <c r="C10" s="7" t="s">
        <v>6</v>
      </c>
      <c r="D10" s="7"/>
      <c r="E10" s="7"/>
      <c r="F10" s="26">
        <v>1</v>
      </c>
      <c r="G10" s="26"/>
      <c r="J10" s="127" t="s">
        <v>35</v>
      </c>
      <c r="K10" s="128"/>
      <c r="L10" s="128"/>
      <c r="M10" s="128"/>
      <c r="N10" s="128"/>
      <c r="O10" s="128"/>
      <c r="Q10" s="130" t="s">
        <v>8</v>
      </c>
      <c r="R10" s="130" t="s">
        <v>9</v>
      </c>
      <c r="S10" s="130"/>
      <c r="T10" s="130"/>
      <c r="U10" s="132" t="s">
        <v>4</v>
      </c>
      <c r="V10" s="117" t="s">
        <v>10</v>
      </c>
      <c r="W10" s="70"/>
    </row>
    <row r="11" spans="1:26" ht="33.75" x14ac:dyDescent="0.2">
      <c r="A11" s="9">
        <v>7</v>
      </c>
      <c r="B11" s="6" t="s">
        <v>18</v>
      </c>
      <c r="C11" s="7"/>
      <c r="D11" s="7" t="s">
        <v>6</v>
      </c>
      <c r="E11" s="7"/>
      <c r="F11" s="26">
        <v>0</v>
      </c>
      <c r="G11" s="26"/>
      <c r="I11" s="9">
        <v>1</v>
      </c>
      <c r="J11" s="6" t="s">
        <v>36</v>
      </c>
      <c r="K11" s="7"/>
      <c r="L11" s="7"/>
      <c r="M11" s="7" t="s">
        <v>6</v>
      </c>
      <c r="N11" s="26">
        <v>0.5</v>
      </c>
      <c r="O11" s="16"/>
      <c r="Q11" s="131"/>
      <c r="R11" s="49" t="s">
        <v>11</v>
      </c>
      <c r="S11" s="49" t="s">
        <v>12</v>
      </c>
      <c r="T11" s="49" t="s">
        <v>13</v>
      </c>
      <c r="U11" s="132"/>
      <c r="V11" s="117"/>
      <c r="W11" s="70"/>
    </row>
    <row r="12" spans="1:26" ht="33.75" x14ac:dyDescent="0.2">
      <c r="B12" s="129" t="s">
        <v>19</v>
      </c>
      <c r="C12" s="121"/>
      <c r="D12" s="121"/>
      <c r="E12" s="121"/>
      <c r="F12" s="35">
        <f>(F5+F6+F7+F8+F9+F10+F11)/7</f>
        <v>0.14285714285714285</v>
      </c>
      <c r="G12" s="35" t="s">
        <v>118</v>
      </c>
      <c r="I12" s="9">
        <v>2</v>
      </c>
      <c r="J12" s="6" t="s">
        <v>72</v>
      </c>
      <c r="K12" s="7"/>
      <c r="L12" s="7" t="s">
        <v>6</v>
      </c>
      <c r="M12" s="7"/>
      <c r="N12" s="26">
        <v>0</v>
      </c>
      <c r="O12" s="16"/>
      <c r="Q12" s="118" t="s">
        <v>53</v>
      </c>
      <c r="R12" s="119"/>
      <c r="S12" s="119"/>
      <c r="T12" s="119"/>
      <c r="U12" s="119"/>
      <c r="V12" s="119"/>
      <c r="W12" s="71"/>
    </row>
    <row r="13" spans="1:26" ht="67.5" x14ac:dyDescent="0.2">
      <c r="B13" s="130" t="s">
        <v>8</v>
      </c>
      <c r="C13" s="130" t="s">
        <v>9</v>
      </c>
      <c r="D13" s="130"/>
      <c r="E13" s="130"/>
      <c r="F13" s="132" t="s">
        <v>4</v>
      </c>
      <c r="G13" s="132" t="s">
        <v>10</v>
      </c>
      <c r="I13" s="9">
        <v>3</v>
      </c>
      <c r="J13" s="18" t="s">
        <v>37</v>
      </c>
      <c r="K13" s="7"/>
      <c r="L13" s="7"/>
      <c r="M13" s="7" t="s">
        <v>6</v>
      </c>
      <c r="N13" s="26">
        <v>0.5</v>
      </c>
      <c r="O13" s="16"/>
      <c r="P13" s="1">
        <v>1</v>
      </c>
      <c r="Q13" s="6" t="s">
        <v>54</v>
      </c>
      <c r="R13" s="7"/>
      <c r="S13" s="7" t="s">
        <v>6</v>
      </c>
      <c r="T13" s="8"/>
      <c r="U13" s="27">
        <v>0</v>
      </c>
      <c r="V13" s="74"/>
      <c r="W13" s="68"/>
    </row>
    <row r="14" spans="1:26" ht="56.25" x14ac:dyDescent="0.2">
      <c r="B14" s="131"/>
      <c r="C14" s="49" t="s">
        <v>11</v>
      </c>
      <c r="D14" s="49" t="s">
        <v>12</v>
      </c>
      <c r="E14" s="49" t="s">
        <v>13</v>
      </c>
      <c r="F14" s="132"/>
      <c r="G14" s="132"/>
      <c r="I14" s="9">
        <v>4</v>
      </c>
      <c r="J14" s="18" t="s">
        <v>73</v>
      </c>
      <c r="K14" s="7"/>
      <c r="L14" s="7"/>
      <c r="M14" s="7" t="s">
        <v>6</v>
      </c>
      <c r="N14" s="26">
        <v>0.5</v>
      </c>
      <c r="O14" s="16"/>
      <c r="P14" s="1">
        <v>2</v>
      </c>
      <c r="Q14" s="6" t="s">
        <v>76</v>
      </c>
      <c r="R14" s="7"/>
      <c r="S14" s="7" t="s">
        <v>6</v>
      </c>
      <c r="T14" s="8"/>
      <c r="U14" s="27">
        <v>0</v>
      </c>
      <c r="V14" s="74"/>
      <c r="W14" s="68"/>
    </row>
    <row r="15" spans="1:26" ht="68.25" x14ac:dyDescent="0.2">
      <c r="B15" s="151" t="s">
        <v>20</v>
      </c>
      <c r="C15" s="151"/>
      <c r="D15" s="151"/>
      <c r="E15" s="151"/>
      <c r="F15" s="151"/>
      <c r="G15" s="151"/>
      <c r="I15" s="9">
        <v>5</v>
      </c>
      <c r="J15" s="18" t="s">
        <v>74</v>
      </c>
      <c r="K15" s="7"/>
      <c r="L15" s="7" t="s">
        <v>6</v>
      </c>
      <c r="M15" s="7"/>
      <c r="N15" s="26">
        <v>0</v>
      </c>
      <c r="O15" s="16"/>
      <c r="P15" s="1">
        <v>3</v>
      </c>
      <c r="Q15" s="6" t="s">
        <v>55</v>
      </c>
      <c r="R15" s="7"/>
      <c r="S15" s="7" t="s">
        <v>6</v>
      </c>
      <c r="T15" s="8"/>
      <c r="U15" s="27">
        <v>0</v>
      </c>
      <c r="V15" s="74"/>
      <c r="W15" s="68"/>
    </row>
    <row r="16" spans="1:26" ht="33.75" x14ac:dyDescent="0.2">
      <c r="A16" s="9">
        <v>1</v>
      </c>
      <c r="B16" s="6" t="s">
        <v>21</v>
      </c>
      <c r="C16" s="7" t="s">
        <v>6</v>
      </c>
      <c r="D16" s="7"/>
      <c r="E16" s="7"/>
      <c r="F16" s="26">
        <v>1</v>
      </c>
      <c r="G16" s="37"/>
      <c r="I16" s="9">
        <v>6</v>
      </c>
      <c r="J16" s="18" t="s">
        <v>38</v>
      </c>
      <c r="K16" s="7"/>
      <c r="L16" s="7" t="s">
        <v>6</v>
      </c>
      <c r="M16" s="7"/>
      <c r="N16" s="26">
        <v>0</v>
      </c>
      <c r="O16" s="16"/>
      <c r="Q16" s="129" t="s">
        <v>56</v>
      </c>
      <c r="R16" s="121"/>
      <c r="S16" s="121"/>
      <c r="T16" s="121"/>
      <c r="U16" s="27">
        <f>(+U13+U14+U15)/3</f>
        <v>0</v>
      </c>
      <c r="V16" s="75" t="s">
        <v>120</v>
      </c>
      <c r="W16" s="69"/>
    </row>
    <row r="17" spans="1:26" ht="56.25" x14ac:dyDescent="0.2">
      <c r="A17" s="9">
        <v>2</v>
      </c>
      <c r="B17" s="6" t="s">
        <v>22</v>
      </c>
      <c r="C17" s="7"/>
      <c r="D17" s="7" t="s">
        <v>6</v>
      </c>
      <c r="E17" s="7"/>
      <c r="F17" s="26">
        <v>0</v>
      </c>
      <c r="G17" s="37"/>
      <c r="I17" s="9">
        <v>7</v>
      </c>
      <c r="J17" s="18" t="s">
        <v>39</v>
      </c>
      <c r="K17" s="7"/>
      <c r="L17" s="7"/>
      <c r="M17" s="7" t="s">
        <v>6</v>
      </c>
      <c r="N17" s="26">
        <v>0.5</v>
      </c>
      <c r="O17" s="16"/>
      <c r="Q17" s="130" t="s">
        <v>8</v>
      </c>
      <c r="R17" s="130" t="s">
        <v>9</v>
      </c>
      <c r="S17" s="130"/>
      <c r="T17" s="130"/>
      <c r="U17" s="132" t="s">
        <v>4</v>
      </c>
      <c r="V17" s="117" t="s">
        <v>10</v>
      </c>
      <c r="W17" s="70"/>
    </row>
    <row r="18" spans="1:26" ht="45" x14ac:dyDescent="0.2">
      <c r="A18" s="9">
        <v>3</v>
      </c>
      <c r="B18" s="6" t="s">
        <v>23</v>
      </c>
      <c r="C18" s="7"/>
      <c r="D18" s="7"/>
      <c r="E18" s="7" t="s">
        <v>6</v>
      </c>
      <c r="F18" s="26">
        <v>0.5</v>
      </c>
      <c r="G18" s="37"/>
      <c r="J18" s="129" t="s">
        <v>64</v>
      </c>
      <c r="K18" s="121"/>
      <c r="L18" s="121"/>
      <c r="M18" s="121"/>
      <c r="N18" s="27">
        <f>(+N11+N12+N13+N14+N15+N16+N17)/7</f>
        <v>0.2857142857142857</v>
      </c>
      <c r="O18" s="7" t="s">
        <v>118</v>
      </c>
      <c r="Q18" s="131"/>
      <c r="R18" s="49" t="s">
        <v>11</v>
      </c>
      <c r="S18" s="49" t="s">
        <v>12</v>
      </c>
      <c r="T18" s="49" t="s">
        <v>13</v>
      </c>
      <c r="U18" s="132"/>
      <c r="V18" s="117"/>
      <c r="W18" s="70"/>
    </row>
    <row r="19" spans="1:26" ht="33.75" x14ac:dyDescent="0.2">
      <c r="A19" s="9">
        <v>4</v>
      </c>
      <c r="B19" s="6" t="s">
        <v>24</v>
      </c>
      <c r="C19" s="7"/>
      <c r="D19" s="7"/>
      <c r="E19" s="7" t="s">
        <v>6</v>
      </c>
      <c r="F19" s="26">
        <v>0.5</v>
      </c>
      <c r="G19" s="26"/>
      <c r="J19" s="130" t="s">
        <v>8</v>
      </c>
      <c r="K19" s="130" t="s">
        <v>9</v>
      </c>
      <c r="L19" s="130"/>
      <c r="M19" s="130"/>
      <c r="N19" s="132" t="s">
        <v>4</v>
      </c>
      <c r="O19" s="133" t="s">
        <v>10</v>
      </c>
      <c r="Q19" s="118" t="s">
        <v>57</v>
      </c>
      <c r="R19" s="119"/>
      <c r="S19" s="119"/>
      <c r="T19" s="119"/>
      <c r="U19" s="119"/>
      <c r="V19" s="119"/>
      <c r="W19" s="71"/>
    </row>
    <row r="20" spans="1:26" ht="33.75" x14ac:dyDescent="0.2">
      <c r="B20" s="152" t="s">
        <v>25</v>
      </c>
      <c r="C20" s="153"/>
      <c r="D20" s="153"/>
      <c r="E20" s="153"/>
      <c r="F20" s="36">
        <f>(+F16+F17+F18+F19)/4</f>
        <v>0.5</v>
      </c>
      <c r="G20" s="36" t="s">
        <v>119</v>
      </c>
      <c r="J20" s="131"/>
      <c r="K20" s="49" t="s">
        <v>11</v>
      </c>
      <c r="L20" s="49" t="s">
        <v>12</v>
      </c>
      <c r="M20" s="49" t="s">
        <v>13</v>
      </c>
      <c r="N20" s="132"/>
      <c r="O20" s="133"/>
      <c r="P20" s="1">
        <v>1</v>
      </c>
      <c r="Q20" s="6" t="s">
        <v>58</v>
      </c>
      <c r="R20" s="7" t="s">
        <v>6</v>
      </c>
      <c r="S20" s="7"/>
      <c r="T20" s="7"/>
      <c r="U20" s="27">
        <v>1</v>
      </c>
      <c r="V20" s="76"/>
      <c r="W20" s="72"/>
    </row>
    <row r="21" spans="1:26" ht="22.5" x14ac:dyDescent="0.2">
      <c r="B21" s="130" t="s">
        <v>8</v>
      </c>
      <c r="C21" s="130" t="s">
        <v>9</v>
      </c>
      <c r="D21" s="130"/>
      <c r="E21" s="130"/>
      <c r="F21" s="132" t="s">
        <v>4</v>
      </c>
      <c r="G21" s="132" t="s">
        <v>10</v>
      </c>
      <c r="J21" s="127" t="s">
        <v>40</v>
      </c>
      <c r="K21" s="128"/>
      <c r="L21" s="128"/>
      <c r="M21" s="128"/>
      <c r="N21" s="128"/>
      <c r="O21" s="128"/>
      <c r="P21" s="1">
        <v>2</v>
      </c>
      <c r="Q21" s="6" t="s">
        <v>59</v>
      </c>
      <c r="R21" s="7"/>
      <c r="S21" s="7"/>
      <c r="T21" s="7" t="s">
        <v>6</v>
      </c>
      <c r="U21" s="27">
        <v>0.5</v>
      </c>
      <c r="V21" s="76"/>
      <c r="W21" s="72"/>
    </row>
    <row r="22" spans="1:26" ht="34.5" x14ac:dyDescent="0.2">
      <c r="B22" s="131"/>
      <c r="C22" s="49" t="s">
        <v>11</v>
      </c>
      <c r="D22" s="49" t="s">
        <v>12</v>
      </c>
      <c r="E22" s="49" t="s">
        <v>13</v>
      </c>
      <c r="F22" s="132"/>
      <c r="G22" s="132"/>
      <c r="I22" s="9">
        <v>1</v>
      </c>
      <c r="J22" s="18" t="s">
        <v>41</v>
      </c>
      <c r="K22" s="7"/>
      <c r="L22" s="7"/>
      <c r="M22" s="7" t="s">
        <v>6</v>
      </c>
      <c r="N22" s="26">
        <v>0.5</v>
      </c>
      <c r="O22" s="8"/>
      <c r="P22" s="1">
        <v>3</v>
      </c>
      <c r="Q22" s="6" t="s">
        <v>60</v>
      </c>
      <c r="R22" s="7"/>
      <c r="S22" s="7"/>
      <c r="T22" s="7" t="s">
        <v>6</v>
      </c>
      <c r="U22" s="27">
        <v>0.5</v>
      </c>
      <c r="V22" s="76"/>
      <c r="W22" s="72"/>
    </row>
    <row r="23" spans="1:26" ht="45" x14ac:dyDescent="0.2">
      <c r="B23" s="151" t="s">
        <v>26</v>
      </c>
      <c r="C23" s="151"/>
      <c r="D23" s="151"/>
      <c r="E23" s="151"/>
      <c r="F23" s="151"/>
      <c r="G23" s="151"/>
      <c r="I23" s="9">
        <v>2</v>
      </c>
      <c r="J23" s="18" t="s">
        <v>42</v>
      </c>
      <c r="K23" s="7"/>
      <c r="L23" s="7" t="s">
        <v>6</v>
      </c>
      <c r="M23" s="7"/>
      <c r="N23" s="26">
        <v>1</v>
      </c>
      <c r="O23" s="8"/>
      <c r="P23" s="1">
        <v>4</v>
      </c>
      <c r="Q23" s="6" t="s">
        <v>61</v>
      </c>
      <c r="R23" s="7"/>
      <c r="S23" s="7" t="s">
        <v>6</v>
      </c>
      <c r="T23" s="7"/>
      <c r="U23" s="27">
        <v>0</v>
      </c>
      <c r="V23" s="76"/>
      <c r="W23" s="72"/>
    </row>
    <row r="24" spans="1:26" ht="67.5" x14ac:dyDescent="0.2">
      <c r="A24" s="9">
        <v>1</v>
      </c>
      <c r="B24" s="6" t="s">
        <v>67</v>
      </c>
      <c r="C24" s="7"/>
      <c r="D24" s="7" t="s">
        <v>6</v>
      </c>
      <c r="E24" s="7"/>
      <c r="F24" s="27">
        <v>0</v>
      </c>
      <c r="G24" s="26"/>
      <c r="I24" s="9">
        <v>3</v>
      </c>
      <c r="J24" s="18" t="s">
        <v>43</v>
      </c>
      <c r="K24" s="7" t="s">
        <v>6</v>
      </c>
      <c r="L24" s="7"/>
      <c r="M24" s="7"/>
      <c r="N24" s="26">
        <v>1</v>
      </c>
      <c r="O24" s="8"/>
      <c r="P24" s="1">
        <v>5</v>
      </c>
      <c r="Q24" s="6" t="s">
        <v>62</v>
      </c>
      <c r="R24" s="7"/>
      <c r="S24" s="7" t="s">
        <v>6</v>
      </c>
      <c r="T24" s="7"/>
      <c r="U24" s="27">
        <v>0</v>
      </c>
      <c r="V24" s="76"/>
      <c r="W24" s="72"/>
    </row>
    <row r="25" spans="1:26" ht="56.25" x14ac:dyDescent="0.2">
      <c r="A25" s="9">
        <v>2</v>
      </c>
      <c r="B25" s="6" t="s">
        <v>27</v>
      </c>
      <c r="C25" s="7"/>
      <c r="D25" s="7" t="s">
        <v>6</v>
      </c>
      <c r="E25" s="7"/>
      <c r="F25" s="27">
        <v>0</v>
      </c>
      <c r="G25" s="26"/>
      <c r="I25" s="9">
        <v>4</v>
      </c>
      <c r="J25" s="18" t="s">
        <v>44</v>
      </c>
      <c r="K25" s="7" t="s">
        <v>6</v>
      </c>
      <c r="L25" s="7"/>
      <c r="M25" s="7"/>
      <c r="N25" s="26">
        <v>1</v>
      </c>
      <c r="O25" s="8"/>
      <c r="Q25" s="120" t="s">
        <v>63</v>
      </c>
      <c r="R25" s="121"/>
      <c r="S25" s="121"/>
      <c r="T25" s="121"/>
      <c r="U25" s="28">
        <f>(+U20+U21+U22+U23+U24)/5</f>
        <v>0.4</v>
      </c>
      <c r="V25" s="77" t="s">
        <v>118</v>
      </c>
      <c r="W25" s="69"/>
    </row>
    <row r="26" spans="1:26" ht="45" x14ac:dyDescent="0.2">
      <c r="A26" s="9">
        <v>3</v>
      </c>
      <c r="B26" s="6" t="s">
        <v>68</v>
      </c>
      <c r="C26" s="7" t="s">
        <v>6</v>
      </c>
      <c r="D26" s="7"/>
      <c r="E26" s="7"/>
      <c r="F26" s="27">
        <v>1</v>
      </c>
      <c r="G26" s="26"/>
      <c r="I26" s="9">
        <v>5</v>
      </c>
      <c r="J26" s="18" t="s">
        <v>45</v>
      </c>
      <c r="K26" s="7"/>
      <c r="L26" s="7" t="s">
        <v>6</v>
      </c>
      <c r="M26" s="7"/>
      <c r="N26" s="26">
        <v>0</v>
      </c>
      <c r="O26" s="8"/>
      <c r="Q26" s="122" t="s">
        <v>30</v>
      </c>
      <c r="R26" s="123"/>
      <c r="S26" s="123"/>
      <c r="T26" s="124"/>
      <c r="U26" s="29">
        <f>+U25+U16+U9</f>
        <v>0.9</v>
      </c>
      <c r="V26" s="78" t="s">
        <v>152</v>
      </c>
      <c r="W26" s="73"/>
    </row>
    <row r="27" spans="1:26" ht="56.25" x14ac:dyDescent="0.2">
      <c r="A27" s="9">
        <v>4</v>
      </c>
      <c r="B27" s="6" t="s">
        <v>69</v>
      </c>
      <c r="C27" s="7" t="s">
        <v>6</v>
      </c>
      <c r="D27" s="7"/>
      <c r="E27" s="7"/>
      <c r="F27" s="27">
        <v>1</v>
      </c>
      <c r="G27" s="26"/>
      <c r="I27" s="9">
        <v>6</v>
      </c>
      <c r="J27" s="18" t="s">
        <v>75</v>
      </c>
      <c r="K27" s="7"/>
      <c r="L27" s="7" t="s">
        <v>6</v>
      </c>
      <c r="M27" s="7"/>
      <c r="N27" s="26">
        <v>0</v>
      </c>
      <c r="O27" s="8"/>
    </row>
    <row r="28" spans="1:26" ht="22.5" x14ac:dyDescent="0.2">
      <c r="A28" s="9">
        <v>5</v>
      </c>
      <c r="B28" s="6" t="s">
        <v>28</v>
      </c>
      <c r="C28" s="21"/>
      <c r="D28" s="7" t="s">
        <v>6</v>
      </c>
      <c r="E28" s="7"/>
      <c r="F28" s="27">
        <v>0</v>
      </c>
      <c r="G28" s="26"/>
      <c r="J28" s="134" t="s">
        <v>46</v>
      </c>
      <c r="K28" s="135"/>
      <c r="L28" s="135"/>
      <c r="M28" s="135"/>
      <c r="N28" s="28">
        <f>(+N22+N23+N24+N25+N26+N27)/6</f>
        <v>0.58333333333333337</v>
      </c>
      <c r="O28" s="50" t="s">
        <v>119</v>
      </c>
    </row>
    <row r="29" spans="1:26" x14ac:dyDescent="0.2">
      <c r="B29" s="134" t="s">
        <v>29</v>
      </c>
      <c r="C29" s="135"/>
      <c r="D29" s="135"/>
      <c r="E29" s="135"/>
      <c r="F29" s="28">
        <f>(+F24+F25+F26+F27+F28)/5</f>
        <v>0.4</v>
      </c>
      <c r="G29" s="28" t="s">
        <v>119</v>
      </c>
      <c r="J29" s="136" t="s">
        <v>30</v>
      </c>
      <c r="K29" s="137"/>
      <c r="L29" s="137"/>
      <c r="M29" s="138"/>
      <c r="N29" s="29">
        <f>+N28+N18+N7</f>
        <v>1.6190476190476191</v>
      </c>
      <c r="O29" s="66" t="s">
        <v>121</v>
      </c>
      <c r="X29" s="80" t="s">
        <v>147</v>
      </c>
      <c r="Y29" s="2" t="s">
        <v>148</v>
      </c>
      <c r="Z29" s="2" t="s">
        <v>5</v>
      </c>
    </row>
    <row r="30" spans="1:26" x14ac:dyDescent="0.2">
      <c r="B30" s="150" t="s">
        <v>30</v>
      </c>
      <c r="C30" s="150"/>
      <c r="D30" s="150"/>
      <c r="E30" s="150"/>
      <c r="F30" s="86">
        <f>+F29+F20+F12</f>
        <v>1.0428571428571429</v>
      </c>
      <c r="G30" s="66" t="s">
        <v>121</v>
      </c>
      <c r="J30" s="19"/>
      <c r="K30" s="31"/>
      <c r="L30" s="31"/>
      <c r="M30" s="31"/>
      <c r="N30" s="33"/>
      <c r="O30" s="31"/>
      <c r="X30" s="80" t="s">
        <v>149</v>
      </c>
      <c r="Y30" s="2" t="s">
        <v>150</v>
      </c>
      <c r="Z30" s="62" t="s">
        <v>151</v>
      </c>
    </row>
    <row r="31" spans="1:26" x14ac:dyDescent="0.2">
      <c r="X31" s="80" t="s">
        <v>153</v>
      </c>
      <c r="Y31" s="2" t="s">
        <v>154</v>
      </c>
      <c r="Z31" s="63" t="s">
        <v>155</v>
      </c>
    </row>
    <row r="32" spans="1:26" x14ac:dyDescent="0.2">
      <c r="X32" s="80" t="s">
        <v>156</v>
      </c>
      <c r="Y32" s="2" t="s">
        <v>157</v>
      </c>
      <c r="Z32" s="64" t="s">
        <v>158</v>
      </c>
    </row>
    <row r="33" spans="5:10" ht="15" x14ac:dyDescent="0.25">
      <c r="J33" s="48"/>
    </row>
    <row r="34" spans="5:10" x14ac:dyDescent="0.2">
      <c r="E34" s="4" t="s">
        <v>32</v>
      </c>
    </row>
  </sheetData>
  <mergeCells count="64">
    <mergeCell ref="B1:G1"/>
    <mergeCell ref="J1:O1"/>
    <mergeCell ref="Q1:V1"/>
    <mergeCell ref="X1:Z1"/>
    <mergeCell ref="B2:B3"/>
    <mergeCell ref="C2:E2"/>
    <mergeCell ref="F2:F3"/>
    <mergeCell ref="G2:G3"/>
    <mergeCell ref="J2:J3"/>
    <mergeCell ref="K2:M2"/>
    <mergeCell ref="X2:X4"/>
    <mergeCell ref="Y2:Y4"/>
    <mergeCell ref="Z2:Z4"/>
    <mergeCell ref="B4:G4"/>
    <mergeCell ref="J4:O4"/>
    <mergeCell ref="Q4:V4"/>
    <mergeCell ref="V2:V3"/>
    <mergeCell ref="V10:V11"/>
    <mergeCell ref="B12:E12"/>
    <mergeCell ref="Q12:V12"/>
    <mergeCell ref="J7:M7"/>
    <mergeCell ref="J8:J9"/>
    <mergeCell ref="K8:M8"/>
    <mergeCell ref="N8:N9"/>
    <mergeCell ref="O8:O9"/>
    <mergeCell ref="Q9:T9"/>
    <mergeCell ref="N2:N3"/>
    <mergeCell ref="O2:O3"/>
    <mergeCell ref="Q2:Q3"/>
    <mergeCell ref="R2:T2"/>
    <mergeCell ref="U2:U3"/>
    <mergeCell ref="Q16:T16"/>
    <mergeCell ref="J10:O10"/>
    <mergeCell ref="Q10:Q11"/>
    <mergeCell ref="R10:T10"/>
    <mergeCell ref="U10:U11"/>
    <mergeCell ref="B13:B14"/>
    <mergeCell ref="C13:E13"/>
    <mergeCell ref="F13:F14"/>
    <mergeCell ref="G13:G14"/>
    <mergeCell ref="B15:G15"/>
    <mergeCell ref="J21:O21"/>
    <mergeCell ref="Q17:Q18"/>
    <mergeCell ref="R17:T17"/>
    <mergeCell ref="U17:U18"/>
    <mergeCell ref="V17:V18"/>
    <mergeCell ref="J18:M18"/>
    <mergeCell ref="J19:J20"/>
    <mergeCell ref="K19:M19"/>
    <mergeCell ref="N19:N20"/>
    <mergeCell ref="O19:O20"/>
    <mergeCell ref="Q19:V19"/>
    <mergeCell ref="B20:E20"/>
    <mergeCell ref="B21:B22"/>
    <mergeCell ref="C21:E21"/>
    <mergeCell ref="F21:F22"/>
    <mergeCell ref="G21:G22"/>
    <mergeCell ref="B30:E30"/>
    <mergeCell ref="B23:G23"/>
    <mergeCell ref="Q25:T25"/>
    <mergeCell ref="Q26:T26"/>
    <mergeCell ref="J28:M28"/>
    <mergeCell ref="B29:E29"/>
    <mergeCell ref="J29:M29"/>
  </mergeCells>
  <pageMargins left="0.7" right="0.7" top="0.75" bottom="0.75" header="0.3" footer="0.3"/>
  <pageSetup paperSize="9" orientation="portrait" horizontalDpi="360" verticalDpi="36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tint="0.59999389629810485"/>
  </sheetPr>
  <dimension ref="A1:Z34"/>
  <sheetViews>
    <sheetView workbookViewId="0">
      <selection activeCell="I35" sqref="I35"/>
    </sheetView>
  </sheetViews>
  <sheetFormatPr baseColWidth="10" defaultColWidth="11.5703125" defaultRowHeight="14.25" x14ac:dyDescent="0.2"/>
  <cols>
    <col min="1" max="1" width="9" style="9" customWidth="1"/>
    <col min="2" max="2" width="31.42578125" style="9" customWidth="1"/>
    <col min="3" max="3" width="7.42578125" style="4" customWidth="1"/>
    <col min="4" max="4" width="8" style="4" customWidth="1"/>
    <col min="5" max="5" width="9.42578125" style="4" customWidth="1"/>
    <col min="6" max="6" width="15.7109375" style="32" customWidth="1"/>
    <col min="7" max="7" width="22.28515625" style="32" customWidth="1"/>
    <col min="8" max="8" width="3.28515625" style="9" customWidth="1"/>
    <col min="9" max="9" width="3.140625" style="9" customWidth="1"/>
    <col min="10" max="10" width="30.85546875" style="9" customWidth="1"/>
    <col min="11" max="13" width="11.5703125" style="4"/>
    <col min="14" max="14" width="13.28515625" style="32" customWidth="1"/>
    <col min="15" max="15" width="18" style="4" customWidth="1"/>
    <col min="16" max="16" width="4.28515625" style="1" customWidth="1"/>
    <col min="17" max="17" width="29.7109375" style="1" customWidth="1"/>
    <col min="18" max="20" width="11.5703125" style="4"/>
    <col min="21" max="21" width="14.7109375" style="30" customWidth="1"/>
    <col min="22" max="22" width="17.5703125" style="1" customWidth="1"/>
    <col min="23" max="23" width="4.140625" style="81" customWidth="1"/>
    <col min="24" max="24" width="20.5703125" style="9" customWidth="1"/>
    <col min="25" max="25" width="46.7109375" style="9" customWidth="1"/>
    <col min="26" max="26" width="13.140625" style="9" customWidth="1"/>
    <col min="27" max="16384" width="11.5703125" style="9"/>
  </cols>
  <sheetData>
    <row r="1" spans="1:26" x14ac:dyDescent="0.2">
      <c r="B1" s="125" t="s">
        <v>161</v>
      </c>
      <c r="C1" s="125"/>
      <c r="D1" s="125"/>
      <c r="E1" s="125"/>
      <c r="F1" s="125"/>
      <c r="G1" s="125"/>
      <c r="J1" s="125" t="s">
        <v>162</v>
      </c>
      <c r="K1" s="125"/>
      <c r="L1" s="125"/>
      <c r="M1" s="125"/>
      <c r="N1" s="125"/>
      <c r="O1" s="125"/>
      <c r="Q1" s="126" t="s">
        <v>163</v>
      </c>
      <c r="R1" s="126"/>
      <c r="S1" s="126"/>
      <c r="T1" s="126"/>
      <c r="U1" s="126"/>
      <c r="V1" s="126"/>
      <c r="X1" s="125" t="s">
        <v>146</v>
      </c>
      <c r="Y1" s="125"/>
      <c r="Z1" s="125"/>
    </row>
    <row r="2" spans="1:26" ht="25.5" customHeight="1" x14ac:dyDescent="0.2">
      <c r="B2" s="154" t="s">
        <v>8</v>
      </c>
      <c r="C2" s="154" t="s">
        <v>9</v>
      </c>
      <c r="D2" s="154"/>
      <c r="E2" s="154"/>
      <c r="F2" s="155" t="s">
        <v>116</v>
      </c>
      <c r="G2" s="155" t="s">
        <v>10</v>
      </c>
      <c r="J2" s="139" t="s">
        <v>8</v>
      </c>
      <c r="K2" s="139" t="s">
        <v>9</v>
      </c>
      <c r="L2" s="139"/>
      <c r="M2" s="139"/>
      <c r="N2" s="132" t="s">
        <v>4</v>
      </c>
      <c r="O2" s="147" t="s">
        <v>10</v>
      </c>
      <c r="Q2" s="139" t="s">
        <v>8</v>
      </c>
      <c r="R2" s="139" t="s">
        <v>9</v>
      </c>
      <c r="S2" s="139"/>
      <c r="T2" s="139"/>
      <c r="U2" s="132" t="s">
        <v>4</v>
      </c>
      <c r="V2" s="149" t="s">
        <v>10</v>
      </c>
      <c r="W2" s="82"/>
      <c r="X2" s="143" t="s">
        <v>142</v>
      </c>
      <c r="Y2" s="144" t="s">
        <v>99</v>
      </c>
      <c r="Z2" s="144" t="s">
        <v>4</v>
      </c>
    </row>
    <row r="3" spans="1:26" x14ac:dyDescent="0.2">
      <c r="B3" s="154"/>
      <c r="C3" s="60" t="s">
        <v>11</v>
      </c>
      <c r="D3" s="60" t="s">
        <v>12</v>
      </c>
      <c r="E3" s="60" t="s">
        <v>13</v>
      </c>
      <c r="F3" s="155"/>
      <c r="G3" s="155"/>
      <c r="J3" s="140"/>
      <c r="K3" s="51" t="s">
        <v>11</v>
      </c>
      <c r="L3" s="51" t="s">
        <v>12</v>
      </c>
      <c r="M3" s="51" t="s">
        <v>13</v>
      </c>
      <c r="N3" s="132"/>
      <c r="O3" s="147"/>
      <c r="Q3" s="140"/>
      <c r="R3" s="51" t="s">
        <v>11</v>
      </c>
      <c r="S3" s="51" t="s">
        <v>12</v>
      </c>
      <c r="T3" s="51" t="s">
        <v>13</v>
      </c>
      <c r="U3" s="148"/>
      <c r="V3" s="149"/>
      <c r="W3" s="82"/>
      <c r="X3" s="143"/>
      <c r="Y3" s="144"/>
      <c r="Z3" s="144"/>
    </row>
    <row r="4" spans="1:26" x14ac:dyDescent="0.2">
      <c r="B4" s="156" t="s">
        <v>14</v>
      </c>
      <c r="C4" s="156"/>
      <c r="D4" s="156"/>
      <c r="E4" s="156"/>
      <c r="F4" s="156"/>
      <c r="G4" s="156"/>
      <c r="J4" s="145" t="s">
        <v>33</v>
      </c>
      <c r="K4" s="146"/>
      <c r="L4" s="146"/>
      <c r="M4" s="146"/>
      <c r="N4" s="146"/>
      <c r="O4" s="146"/>
      <c r="Q4" s="141" t="s">
        <v>47</v>
      </c>
      <c r="R4" s="142"/>
      <c r="S4" s="142"/>
      <c r="T4" s="142"/>
      <c r="U4" s="142"/>
      <c r="V4" s="142"/>
      <c r="W4" s="83"/>
      <c r="X4" s="143"/>
      <c r="Y4" s="144"/>
      <c r="Z4" s="144"/>
    </row>
    <row r="5" spans="1:26" ht="47.25" customHeight="1" x14ac:dyDescent="0.2">
      <c r="A5" s="9">
        <v>1</v>
      </c>
      <c r="B5" s="17" t="s">
        <v>65</v>
      </c>
      <c r="C5" s="7"/>
      <c r="D5" s="20" t="s">
        <v>6</v>
      </c>
      <c r="E5" s="7"/>
      <c r="F5" s="26">
        <v>0</v>
      </c>
      <c r="G5" s="37"/>
      <c r="I5" s="9">
        <v>1</v>
      </c>
      <c r="J5" s="38" t="s">
        <v>70</v>
      </c>
      <c r="K5" s="7" t="s">
        <v>6</v>
      </c>
      <c r="L5" s="8"/>
      <c r="M5" s="7"/>
      <c r="N5" s="26">
        <v>1</v>
      </c>
      <c r="O5" s="16"/>
      <c r="P5" s="1">
        <v>1</v>
      </c>
      <c r="Q5" s="6" t="s">
        <v>48</v>
      </c>
      <c r="R5" s="24"/>
      <c r="S5" s="8"/>
      <c r="T5" s="7" t="s">
        <v>6</v>
      </c>
      <c r="U5" s="26">
        <v>0.5</v>
      </c>
      <c r="V5" s="74"/>
      <c r="W5" s="68"/>
      <c r="X5" s="79" t="s">
        <v>11</v>
      </c>
      <c r="Y5" s="59" t="s">
        <v>144</v>
      </c>
      <c r="Z5" s="13">
        <v>1</v>
      </c>
    </row>
    <row r="6" spans="1:26" ht="69.75" customHeight="1" x14ac:dyDescent="0.2">
      <c r="A6" s="9">
        <v>2</v>
      </c>
      <c r="B6" s="17" t="s">
        <v>66</v>
      </c>
      <c r="C6" s="7"/>
      <c r="D6" s="7" t="s">
        <v>6</v>
      </c>
      <c r="E6" s="7"/>
      <c r="F6" s="26">
        <v>0</v>
      </c>
      <c r="G6" s="37"/>
      <c r="I6" s="9">
        <v>2</v>
      </c>
      <c r="J6" s="17" t="s">
        <v>71</v>
      </c>
      <c r="K6" s="7"/>
      <c r="L6" s="8"/>
      <c r="M6" s="8" t="s">
        <v>6</v>
      </c>
      <c r="N6" s="26">
        <v>0.5</v>
      </c>
      <c r="O6" s="8"/>
      <c r="P6" s="1">
        <v>2</v>
      </c>
      <c r="Q6" s="6" t="s">
        <v>49</v>
      </c>
      <c r="R6" s="24"/>
      <c r="S6" s="8"/>
      <c r="T6" s="7" t="s">
        <v>6</v>
      </c>
      <c r="U6" s="26">
        <v>0.5</v>
      </c>
      <c r="V6" s="74"/>
      <c r="W6" s="68"/>
      <c r="X6" s="79" t="s">
        <v>12</v>
      </c>
      <c r="Y6" s="59" t="s">
        <v>143</v>
      </c>
      <c r="Z6" s="13">
        <v>0</v>
      </c>
    </row>
    <row r="7" spans="1:26" ht="59.25" customHeight="1" x14ac:dyDescent="0.2">
      <c r="A7" s="9">
        <v>3</v>
      </c>
      <c r="B7" s="17" t="s">
        <v>15</v>
      </c>
      <c r="C7" s="7"/>
      <c r="D7" s="7" t="s">
        <v>6</v>
      </c>
      <c r="E7" s="7"/>
      <c r="F7" s="26">
        <v>0</v>
      </c>
      <c r="G7" s="37"/>
      <c r="J7" s="129" t="s">
        <v>34</v>
      </c>
      <c r="K7" s="121"/>
      <c r="L7" s="121"/>
      <c r="M7" s="121"/>
      <c r="N7" s="27">
        <f>(+N5+N6)/2</f>
        <v>0.75</v>
      </c>
      <c r="O7" s="7" t="s">
        <v>119</v>
      </c>
      <c r="P7" s="1">
        <v>3</v>
      </c>
      <c r="Q7" s="6" t="s">
        <v>50</v>
      </c>
      <c r="R7" s="7"/>
      <c r="S7" s="25"/>
      <c r="T7" s="7" t="s">
        <v>6</v>
      </c>
      <c r="U7" s="26">
        <v>0.5</v>
      </c>
      <c r="V7" s="74"/>
      <c r="W7" s="68"/>
      <c r="X7" s="80" t="s">
        <v>13</v>
      </c>
      <c r="Y7" s="59" t="s">
        <v>145</v>
      </c>
      <c r="Z7" s="13">
        <v>0.5</v>
      </c>
    </row>
    <row r="8" spans="1:26" ht="67.5" x14ac:dyDescent="0.2">
      <c r="A8" s="9">
        <v>4</v>
      </c>
      <c r="B8" s="6" t="s">
        <v>16</v>
      </c>
      <c r="C8" s="7"/>
      <c r="D8" s="7" t="s">
        <v>117</v>
      </c>
      <c r="E8" s="7"/>
      <c r="F8" s="26">
        <v>0</v>
      </c>
      <c r="G8" s="26"/>
      <c r="J8" s="130" t="s">
        <v>8</v>
      </c>
      <c r="K8" s="130" t="s">
        <v>9</v>
      </c>
      <c r="L8" s="130"/>
      <c r="M8" s="130"/>
      <c r="N8" s="132" t="s">
        <v>4</v>
      </c>
      <c r="O8" s="133" t="s">
        <v>10</v>
      </c>
      <c r="P8" s="1">
        <v>4</v>
      </c>
      <c r="Q8" s="6" t="s">
        <v>51</v>
      </c>
      <c r="R8" s="7"/>
      <c r="S8" s="25"/>
      <c r="T8" s="7" t="s">
        <v>6</v>
      </c>
      <c r="U8" s="26">
        <v>0.5</v>
      </c>
      <c r="V8" s="74"/>
      <c r="W8" s="68"/>
    </row>
    <row r="9" spans="1:26" ht="90" x14ac:dyDescent="0.2">
      <c r="A9" s="9">
        <v>5</v>
      </c>
      <c r="B9" s="6" t="s">
        <v>31</v>
      </c>
      <c r="C9" s="7"/>
      <c r="D9" s="20" t="s">
        <v>6</v>
      </c>
      <c r="E9" s="7"/>
      <c r="F9" s="26">
        <v>0</v>
      </c>
      <c r="G9" s="37"/>
      <c r="J9" s="131"/>
      <c r="K9" s="49" t="s">
        <v>11</v>
      </c>
      <c r="L9" s="49" t="s">
        <v>12</v>
      </c>
      <c r="M9" s="49" t="s">
        <v>13</v>
      </c>
      <c r="N9" s="132"/>
      <c r="O9" s="133"/>
      <c r="Q9" s="129" t="s">
        <v>52</v>
      </c>
      <c r="R9" s="121"/>
      <c r="S9" s="121"/>
      <c r="T9" s="121"/>
      <c r="U9" s="27">
        <f>(+U5+U6+U7+U8)/4</f>
        <v>0.5</v>
      </c>
      <c r="V9" s="75" t="s">
        <v>119</v>
      </c>
      <c r="W9" s="69"/>
    </row>
    <row r="10" spans="1:26" ht="45" x14ac:dyDescent="0.2">
      <c r="A10" s="9">
        <v>6</v>
      </c>
      <c r="B10" s="6" t="s">
        <v>17</v>
      </c>
      <c r="C10" s="7" t="s">
        <v>6</v>
      </c>
      <c r="D10" s="7"/>
      <c r="E10" s="7"/>
      <c r="F10" s="26">
        <v>1</v>
      </c>
      <c r="G10" s="26"/>
      <c r="J10" s="127" t="s">
        <v>35</v>
      </c>
      <c r="K10" s="128"/>
      <c r="L10" s="128"/>
      <c r="M10" s="128"/>
      <c r="N10" s="128"/>
      <c r="O10" s="128"/>
      <c r="Q10" s="130" t="s">
        <v>8</v>
      </c>
      <c r="R10" s="130" t="s">
        <v>9</v>
      </c>
      <c r="S10" s="130"/>
      <c r="T10" s="130"/>
      <c r="U10" s="132" t="s">
        <v>4</v>
      </c>
      <c r="V10" s="117" t="s">
        <v>10</v>
      </c>
      <c r="W10" s="70"/>
    </row>
    <row r="11" spans="1:26" ht="33.75" x14ac:dyDescent="0.2">
      <c r="A11" s="9">
        <v>7</v>
      </c>
      <c r="B11" s="6" t="s">
        <v>18</v>
      </c>
      <c r="C11" s="7"/>
      <c r="D11" s="7" t="s">
        <v>6</v>
      </c>
      <c r="E11" s="7"/>
      <c r="F11" s="26">
        <v>0</v>
      </c>
      <c r="G11" s="26"/>
      <c r="I11" s="9">
        <v>1</v>
      </c>
      <c r="J11" s="6" t="s">
        <v>36</v>
      </c>
      <c r="K11" s="7"/>
      <c r="L11" s="7"/>
      <c r="M11" s="7" t="s">
        <v>6</v>
      </c>
      <c r="N11" s="26">
        <v>0.5</v>
      </c>
      <c r="O11" s="16"/>
      <c r="Q11" s="131"/>
      <c r="R11" s="49" t="s">
        <v>11</v>
      </c>
      <c r="S11" s="49" t="s">
        <v>12</v>
      </c>
      <c r="T11" s="49" t="s">
        <v>13</v>
      </c>
      <c r="U11" s="132"/>
      <c r="V11" s="117"/>
      <c r="W11" s="70"/>
    </row>
    <row r="12" spans="1:26" ht="33.75" x14ac:dyDescent="0.2">
      <c r="B12" s="129" t="s">
        <v>19</v>
      </c>
      <c r="C12" s="121"/>
      <c r="D12" s="121"/>
      <c r="E12" s="121"/>
      <c r="F12" s="35">
        <f>(F5+F6+F7+F8+F9+F10+F11)/7</f>
        <v>0.14285714285714285</v>
      </c>
      <c r="G12" s="35" t="s">
        <v>118</v>
      </c>
      <c r="I12" s="9">
        <v>2</v>
      </c>
      <c r="J12" s="6" t="s">
        <v>72</v>
      </c>
      <c r="K12" s="7"/>
      <c r="L12" s="7" t="s">
        <v>6</v>
      </c>
      <c r="M12" s="7"/>
      <c r="N12" s="26">
        <v>0</v>
      </c>
      <c r="O12" s="16"/>
      <c r="Q12" s="118" t="s">
        <v>53</v>
      </c>
      <c r="R12" s="119"/>
      <c r="S12" s="119"/>
      <c r="T12" s="119"/>
      <c r="U12" s="119"/>
      <c r="V12" s="119"/>
      <c r="W12" s="71"/>
    </row>
    <row r="13" spans="1:26" ht="67.5" x14ac:dyDescent="0.2">
      <c r="B13" s="130" t="s">
        <v>8</v>
      </c>
      <c r="C13" s="130" t="s">
        <v>9</v>
      </c>
      <c r="D13" s="130"/>
      <c r="E13" s="130"/>
      <c r="F13" s="132" t="s">
        <v>4</v>
      </c>
      <c r="G13" s="132" t="s">
        <v>10</v>
      </c>
      <c r="I13" s="9">
        <v>3</v>
      </c>
      <c r="J13" s="18" t="s">
        <v>37</v>
      </c>
      <c r="K13" s="7"/>
      <c r="L13" s="7"/>
      <c r="M13" s="7" t="s">
        <v>6</v>
      </c>
      <c r="N13" s="26">
        <v>0.5</v>
      </c>
      <c r="O13" s="16"/>
      <c r="P13" s="1">
        <v>1</v>
      </c>
      <c r="Q13" s="6" t="s">
        <v>54</v>
      </c>
      <c r="R13" s="7"/>
      <c r="S13" s="7" t="s">
        <v>6</v>
      </c>
      <c r="T13" s="8"/>
      <c r="U13" s="27">
        <v>0</v>
      </c>
      <c r="V13" s="74"/>
      <c r="W13" s="68"/>
    </row>
    <row r="14" spans="1:26" ht="56.25" x14ac:dyDescent="0.2">
      <c r="B14" s="131"/>
      <c r="C14" s="49" t="s">
        <v>11</v>
      </c>
      <c r="D14" s="49" t="s">
        <v>12</v>
      </c>
      <c r="E14" s="49" t="s">
        <v>13</v>
      </c>
      <c r="F14" s="132"/>
      <c r="G14" s="132"/>
      <c r="I14" s="9">
        <v>4</v>
      </c>
      <c r="J14" s="18" t="s">
        <v>73</v>
      </c>
      <c r="K14" s="7"/>
      <c r="L14" s="7"/>
      <c r="M14" s="7" t="s">
        <v>6</v>
      </c>
      <c r="N14" s="26">
        <v>0.5</v>
      </c>
      <c r="O14" s="16"/>
      <c r="P14" s="1">
        <v>2</v>
      </c>
      <c r="Q14" s="6" t="s">
        <v>76</v>
      </c>
      <c r="R14" s="7"/>
      <c r="S14" s="7" t="s">
        <v>6</v>
      </c>
      <c r="T14" s="8"/>
      <c r="U14" s="27">
        <v>0</v>
      </c>
      <c r="V14" s="74"/>
      <c r="W14" s="68"/>
    </row>
    <row r="15" spans="1:26" ht="68.25" x14ac:dyDescent="0.2">
      <c r="B15" s="151" t="s">
        <v>20</v>
      </c>
      <c r="C15" s="151"/>
      <c r="D15" s="151"/>
      <c r="E15" s="151"/>
      <c r="F15" s="151"/>
      <c r="G15" s="151"/>
      <c r="I15" s="9">
        <v>5</v>
      </c>
      <c r="J15" s="18" t="s">
        <v>74</v>
      </c>
      <c r="K15" s="7"/>
      <c r="L15" s="7" t="s">
        <v>6</v>
      </c>
      <c r="M15" s="7"/>
      <c r="N15" s="26">
        <v>0</v>
      </c>
      <c r="O15" s="16"/>
      <c r="P15" s="1">
        <v>3</v>
      </c>
      <c r="Q15" s="6" t="s">
        <v>55</v>
      </c>
      <c r="R15" s="7"/>
      <c r="S15" s="7" t="s">
        <v>6</v>
      </c>
      <c r="T15" s="8"/>
      <c r="U15" s="27">
        <v>0</v>
      </c>
      <c r="V15" s="74"/>
      <c r="W15" s="68"/>
    </row>
    <row r="16" spans="1:26" ht="33.75" x14ac:dyDescent="0.2">
      <c r="A16" s="9">
        <v>1</v>
      </c>
      <c r="B16" s="6" t="s">
        <v>21</v>
      </c>
      <c r="C16" s="7" t="s">
        <v>6</v>
      </c>
      <c r="D16" s="7"/>
      <c r="E16" s="7"/>
      <c r="F16" s="26">
        <v>1</v>
      </c>
      <c r="G16" s="37"/>
      <c r="I16" s="9">
        <v>6</v>
      </c>
      <c r="J16" s="18" t="s">
        <v>38</v>
      </c>
      <c r="K16" s="7"/>
      <c r="L16" s="7" t="s">
        <v>6</v>
      </c>
      <c r="M16" s="7"/>
      <c r="N16" s="26">
        <v>0</v>
      </c>
      <c r="O16" s="16"/>
      <c r="Q16" s="129" t="s">
        <v>56</v>
      </c>
      <c r="R16" s="121"/>
      <c r="S16" s="121"/>
      <c r="T16" s="121"/>
      <c r="U16" s="27">
        <f>(+U13+U14+U15)/3</f>
        <v>0</v>
      </c>
      <c r="V16" s="75" t="s">
        <v>120</v>
      </c>
      <c r="W16" s="69"/>
    </row>
    <row r="17" spans="1:26" ht="56.25" x14ac:dyDescent="0.2">
      <c r="A17" s="9">
        <v>2</v>
      </c>
      <c r="B17" s="6" t="s">
        <v>22</v>
      </c>
      <c r="C17" s="7"/>
      <c r="D17" s="7" t="s">
        <v>6</v>
      </c>
      <c r="E17" s="7"/>
      <c r="F17" s="26">
        <v>0</v>
      </c>
      <c r="G17" s="37"/>
      <c r="I17" s="9">
        <v>7</v>
      </c>
      <c r="J17" s="18" t="s">
        <v>39</v>
      </c>
      <c r="K17" s="7"/>
      <c r="L17" s="7"/>
      <c r="M17" s="7" t="s">
        <v>6</v>
      </c>
      <c r="N17" s="26">
        <v>0.5</v>
      </c>
      <c r="O17" s="16"/>
      <c r="Q17" s="130" t="s">
        <v>8</v>
      </c>
      <c r="R17" s="130" t="s">
        <v>9</v>
      </c>
      <c r="S17" s="130"/>
      <c r="T17" s="130"/>
      <c r="U17" s="132" t="s">
        <v>4</v>
      </c>
      <c r="V17" s="117" t="s">
        <v>10</v>
      </c>
      <c r="W17" s="70"/>
    </row>
    <row r="18" spans="1:26" ht="45" x14ac:dyDescent="0.2">
      <c r="A18" s="9">
        <v>3</v>
      </c>
      <c r="B18" s="6" t="s">
        <v>23</v>
      </c>
      <c r="C18" s="7"/>
      <c r="D18" s="7"/>
      <c r="E18" s="7" t="s">
        <v>6</v>
      </c>
      <c r="F18" s="26">
        <v>0.5</v>
      </c>
      <c r="G18" s="37"/>
      <c r="J18" s="129" t="s">
        <v>64</v>
      </c>
      <c r="K18" s="121"/>
      <c r="L18" s="121"/>
      <c r="M18" s="121"/>
      <c r="N18" s="27">
        <f>(+N11+N12+N13+N14+N15+N16+N17)/7</f>
        <v>0.2857142857142857</v>
      </c>
      <c r="O18" s="7" t="s">
        <v>118</v>
      </c>
      <c r="Q18" s="131"/>
      <c r="R18" s="49" t="s">
        <v>11</v>
      </c>
      <c r="S18" s="49" t="s">
        <v>12</v>
      </c>
      <c r="T18" s="49" t="s">
        <v>13</v>
      </c>
      <c r="U18" s="132"/>
      <c r="V18" s="117"/>
      <c r="W18" s="70"/>
    </row>
    <row r="19" spans="1:26" ht="33.75" x14ac:dyDescent="0.2">
      <c r="A19" s="9">
        <v>4</v>
      </c>
      <c r="B19" s="6" t="s">
        <v>24</v>
      </c>
      <c r="C19" s="7"/>
      <c r="D19" s="7"/>
      <c r="E19" s="7" t="s">
        <v>6</v>
      </c>
      <c r="F19" s="26">
        <v>0.5</v>
      </c>
      <c r="G19" s="26"/>
      <c r="J19" s="130" t="s">
        <v>8</v>
      </c>
      <c r="K19" s="130" t="s">
        <v>9</v>
      </c>
      <c r="L19" s="130"/>
      <c r="M19" s="130"/>
      <c r="N19" s="132" t="s">
        <v>4</v>
      </c>
      <c r="O19" s="133" t="s">
        <v>10</v>
      </c>
      <c r="Q19" s="118" t="s">
        <v>57</v>
      </c>
      <c r="R19" s="119"/>
      <c r="S19" s="119"/>
      <c r="T19" s="119"/>
      <c r="U19" s="119"/>
      <c r="V19" s="119"/>
      <c r="W19" s="71"/>
    </row>
    <row r="20" spans="1:26" ht="33.75" x14ac:dyDescent="0.2">
      <c r="B20" s="152" t="s">
        <v>25</v>
      </c>
      <c r="C20" s="153"/>
      <c r="D20" s="153"/>
      <c r="E20" s="153"/>
      <c r="F20" s="36">
        <f>(+F16+F17+F18+F19)/4</f>
        <v>0.5</v>
      </c>
      <c r="G20" s="36" t="s">
        <v>119</v>
      </c>
      <c r="J20" s="131"/>
      <c r="K20" s="49" t="s">
        <v>11</v>
      </c>
      <c r="L20" s="49" t="s">
        <v>12</v>
      </c>
      <c r="M20" s="49" t="s">
        <v>13</v>
      </c>
      <c r="N20" s="132"/>
      <c r="O20" s="133"/>
      <c r="P20" s="1">
        <v>1</v>
      </c>
      <c r="Q20" s="6" t="s">
        <v>58</v>
      </c>
      <c r="R20" s="7" t="s">
        <v>6</v>
      </c>
      <c r="S20" s="7"/>
      <c r="T20" s="7"/>
      <c r="U20" s="27">
        <v>1</v>
      </c>
      <c r="V20" s="76"/>
      <c r="W20" s="72"/>
    </row>
    <row r="21" spans="1:26" ht="22.5" x14ac:dyDescent="0.2">
      <c r="B21" s="130" t="s">
        <v>8</v>
      </c>
      <c r="C21" s="130" t="s">
        <v>9</v>
      </c>
      <c r="D21" s="130"/>
      <c r="E21" s="130"/>
      <c r="F21" s="132" t="s">
        <v>4</v>
      </c>
      <c r="G21" s="132" t="s">
        <v>10</v>
      </c>
      <c r="J21" s="127" t="s">
        <v>40</v>
      </c>
      <c r="K21" s="128"/>
      <c r="L21" s="128"/>
      <c r="M21" s="128"/>
      <c r="N21" s="128"/>
      <c r="O21" s="128"/>
      <c r="P21" s="1">
        <v>2</v>
      </c>
      <c r="Q21" s="6" t="s">
        <v>59</v>
      </c>
      <c r="R21" s="7"/>
      <c r="S21" s="7"/>
      <c r="T21" s="7" t="s">
        <v>6</v>
      </c>
      <c r="U21" s="27">
        <v>0.5</v>
      </c>
      <c r="V21" s="76"/>
      <c r="W21" s="72"/>
    </row>
    <row r="22" spans="1:26" ht="34.5" x14ac:dyDescent="0.2">
      <c r="B22" s="131"/>
      <c r="C22" s="49" t="s">
        <v>11</v>
      </c>
      <c r="D22" s="49" t="s">
        <v>12</v>
      </c>
      <c r="E22" s="49" t="s">
        <v>13</v>
      </c>
      <c r="F22" s="132"/>
      <c r="G22" s="132"/>
      <c r="I22" s="9">
        <v>1</v>
      </c>
      <c r="J22" s="18" t="s">
        <v>41</v>
      </c>
      <c r="K22" s="7"/>
      <c r="L22" s="7"/>
      <c r="M22" s="7" t="s">
        <v>6</v>
      </c>
      <c r="N22" s="26">
        <v>0.5</v>
      </c>
      <c r="O22" s="8"/>
      <c r="P22" s="1">
        <v>3</v>
      </c>
      <c r="Q22" s="6" t="s">
        <v>60</v>
      </c>
      <c r="R22" s="7"/>
      <c r="S22" s="7"/>
      <c r="T22" s="7" t="s">
        <v>6</v>
      </c>
      <c r="U22" s="27">
        <v>0.5</v>
      </c>
      <c r="V22" s="76"/>
      <c r="W22" s="72"/>
    </row>
    <row r="23" spans="1:26" ht="45" x14ac:dyDescent="0.2">
      <c r="B23" s="151" t="s">
        <v>26</v>
      </c>
      <c r="C23" s="151"/>
      <c r="D23" s="151"/>
      <c r="E23" s="151"/>
      <c r="F23" s="151"/>
      <c r="G23" s="151"/>
      <c r="I23" s="9">
        <v>2</v>
      </c>
      <c r="J23" s="18" t="s">
        <v>42</v>
      </c>
      <c r="K23" s="7"/>
      <c r="L23" s="7" t="s">
        <v>6</v>
      </c>
      <c r="M23" s="7"/>
      <c r="N23" s="26">
        <v>1</v>
      </c>
      <c r="O23" s="8"/>
      <c r="P23" s="1">
        <v>4</v>
      </c>
      <c r="Q23" s="6" t="s">
        <v>61</v>
      </c>
      <c r="R23" s="7"/>
      <c r="S23" s="7" t="s">
        <v>6</v>
      </c>
      <c r="T23" s="7"/>
      <c r="U23" s="27">
        <v>0</v>
      </c>
      <c r="V23" s="76"/>
      <c r="W23" s="72"/>
    </row>
    <row r="24" spans="1:26" ht="67.5" x14ac:dyDescent="0.2">
      <c r="A24" s="9">
        <v>1</v>
      </c>
      <c r="B24" s="6" t="s">
        <v>67</v>
      </c>
      <c r="C24" s="7"/>
      <c r="D24" s="7" t="s">
        <v>6</v>
      </c>
      <c r="E24" s="7"/>
      <c r="F24" s="27">
        <v>0</v>
      </c>
      <c r="G24" s="26"/>
      <c r="I24" s="9">
        <v>3</v>
      </c>
      <c r="J24" s="18" t="s">
        <v>43</v>
      </c>
      <c r="K24" s="7" t="s">
        <v>6</v>
      </c>
      <c r="L24" s="7"/>
      <c r="M24" s="7"/>
      <c r="N24" s="26">
        <v>1</v>
      </c>
      <c r="O24" s="8"/>
      <c r="P24" s="1">
        <v>5</v>
      </c>
      <c r="Q24" s="6" t="s">
        <v>62</v>
      </c>
      <c r="R24" s="7"/>
      <c r="S24" s="7" t="s">
        <v>6</v>
      </c>
      <c r="T24" s="7"/>
      <c r="U24" s="27">
        <v>0</v>
      </c>
      <c r="V24" s="76"/>
      <c r="W24" s="72"/>
    </row>
    <row r="25" spans="1:26" ht="56.25" x14ac:dyDescent="0.2">
      <c r="A25" s="9">
        <v>2</v>
      </c>
      <c r="B25" s="6" t="s">
        <v>27</v>
      </c>
      <c r="C25" s="7"/>
      <c r="D25" s="7" t="s">
        <v>6</v>
      </c>
      <c r="E25" s="7"/>
      <c r="F25" s="27">
        <v>0</v>
      </c>
      <c r="G25" s="26"/>
      <c r="I25" s="9">
        <v>4</v>
      </c>
      <c r="J25" s="18" t="s">
        <v>44</v>
      </c>
      <c r="K25" s="7" t="s">
        <v>6</v>
      </c>
      <c r="L25" s="7"/>
      <c r="M25" s="7"/>
      <c r="N25" s="26">
        <v>1</v>
      </c>
      <c r="O25" s="8"/>
      <c r="Q25" s="120" t="s">
        <v>63</v>
      </c>
      <c r="R25" s="121"/>
      <c r="S25" s="121"/>
      <c r="T25" s="121"/>
      <c r="U25" s="28">
        <f>(+U20+U21+U22+U23+U24)/5</f>
        <v>0.4</v>
      </c>
      <c r="V25" s="77" t="s">
        <v>118</v>
      </c>
      <c r="W25" s="69"/>
    </row>
    <row r="26" spans="1:26" ht="45" x14ac:dyDescent="0.2">
      <c r="A26" s="9">
        <v>3</v>
      </c>
      <c r="B26" s="6" t="s">
        <v>68</v>
      </c>
      <c r="C26" s="7" t="s">
        <v>6</v>
      </c>
      <c r="D26" s="7"/>
      <c r="E26" s="7"/>
      <c r="F26" s="27">
        <v>1</v>
      </c>
      <c r="G26" s="26"/>
      <c r="I26" s="9">
        <v>5</v>
      </c>
      <c r="J26" s="18" t="s">
        <v>45</v>
      </c>
      <c r="K26" s="7"/>
      <c r="L26" s="7" t="s">
        <v>6</v>
      </c>
      <c r="M26" s="7"/>
      <c r="N26" s="26">
        <v>0</v>
      </c>
      <c r="O26" s="8"/>
      <c r="Q26" s="122" t="s">
        <v>30</v>
      </c>
      <c r="R26" s="123"/>
      <c r="S26" s="123"/>
      <c r="T26" s="124"/>
      <c r="U26" s="29">
        <f>+U25+U16+U9</f>
        <v>0.9</v>
      </c>
      <c r="V26" s="78" t="s">
        <v>152</v>
      </c>
      <c r="W26" s="73"/>
    </row>
    <row r="27" spans="1:26" ht="56.25" x14ac:dyDescent="0.2">
      <c r="A27" s="9">
        <v>4</v>
      </c>
      <c r="B27" s="6" t="s">
        <v>69</v>
      </c>
      <c r="C27" s="7" t="s">
        <v>6</v>
      </c>
      <c r="D27" s="7"/>
      <c r="E27" s="7"/>
      <c r="F27" s="27">
        <v>1</v>
      </c>
      <c r="G27" s="26"/>
      <c r="I27" s="9">
        <v>6</v>
      </c>
      <c r="J27" s="18" t="s">
        <v>75</v>
      </c>
      <c r="K27" s="7"/>
      <c r="L27" s="7" t="s">
        <v>6</v>
      </c>
      <c r="M27" s="7"/>
      <c r="N27" s="26">
        <v>0</v>
      </c>
      <c r="O27" s="8"/>
    </row>
    <row r="28" spans="1:26" ht="22.5" x14ac:dyDescent="0.2">
      <c r="A28" s="9">
        <v>5</v>
      </c>
      <c r="B28" s="6" t="s">
        <v>28</v>
      </c>
      <c r="C28" s="21"/>
      <c r="D28" s="7" t="s">
        <v>6</v>
      </c>
      <c r="E28" s="7"/>
      <c r="F28" s="27">
        <v>0</v>
      </c>
      <c r="G28" s="26"/>
      <c r="J28" s="134" t="s">
        <v>46</v>
      </c>
      <c r="K28" s="135"/>
      <c r="L28" s="135"/>
      <c r="M28" s="135"/>
      <c r="N28" s="28">
        <f>(+N22+N23+N24+N25+N26+N27)/6</f>
        <v>0.58333333333333337</v>
      </c>
      <c r="O28" s="50" t="s">
        <v>119</v>
      </c>
    </row>
    <row r="29" spans="1:26" x14ac:dyDescent="0.2">
      <c r="B29" s="134" t="s">
        <v>29</v>
      </c>
      <c r="C29" s="135"/>
      <c r="D29" s="135"/>
      <c r="E29" s="135"/>
      <c r="F29" s="28">
        <f>(+F24+F25+F26+F27+F28)/5</f>
        <v>0.4</v>
      </c>
      <c r="G29" s="28" t="s">
        <v>119</v>
      </c>
      <c r="J29" s="136" t="s">
        <v>30</v>
      </c>
      <c r="K29" s="137"/>
      <c r="L29" s="137"/>
      <c r="M29" s="138"/>
      <c r="N29" s="29">
        <f>+N28+N18+N7</f>
        <v>1.6190476190476191</v>
      </c>
      <c r="O29" s="66" t="s">
        <v>121</v>
      </c>
      <c r="X29" s="80" t="s">
        <v>147</v>
      </c>
      <c r="Y29" s="2" t="s">
        <v>148</v>
      </c>
      <c r="Z29" s="2" t="s">
        <v>5</v>
      </c>
    </row>
    <row r="30" spans="1:26" x14ac:dyDescent="0.2">
      <c r="B30" s="150" t="s">
        <v>30</v>
      </c>
      <c r="C30" s="150"/>
      <c r="D30" s="150"/>
      <c r="E30" s="150"/>
      <c r="F30" s="86">
        <f>+F29+F20+F12</f>
        <v>1.0428571428571429</v>
      </c>
      <c r="G30" s="66" t="s">
        <v>121</v>
      </c>
      <c r="J30" s="19"/>
      <c r="K30" s="31"/>
      <c r="L30" s="31"/>
      <c r="M30" s="31"/>
      <c r="N30" s="33"/>
      <c r="O30" s="31"/>
      <c r="X30" s="80" t="s">
        <v>149</v>
      </c>
      <c r="Y30" s="2" t="s">
        <v>150</v>
      </c>
      <c r="Z30" s="62" t="s">
        <v>151</v>
      </c>
    </row>
    <row r="31" spans="1:26" x14ac:dyDescent="0.2">
      <c r="X31" s="80" t="s">
        <v>153</v>
      </c>
      <c r="Y31" s="2" t="s">
        <v>154</v>
      </c>
      <c r="Z31" s="63" t="s">
        <v>155</v>
      </c>
    </row>
    <row r="32" spans="1:26" x14ac:dyDescent="0.2">
      <c r="X32" s="80" t="s">
        <v>156</v>
      </c>
      <c r="Y32" s="2" t="s">
        <v>157</v>
      </c>
      <c r="Z32" s="64" t="s">
        <v>158</v>
      </c>
    </row>
    <row r="33" spans="5:10" ht="15" x14ac:dyDescent="0.25">
      <c r="J33" s="48"/>
    </row>
    <row r="34" spans="5:10" x14ac:dyDescent="0.2">
      <c r="E34" s="4" t="s">
        <v>32</v>
      </c>
    </row>
  </sheetData>
  <mergeCells count="64">
    <mergeCell ref="B1:G1"/>
    <mergeCell ref="J1:O1"/>
    <mergeCell ref="Q1:V1"/>
    <mergeCell ref="X1:Z1"/>
    <mergeCell ref="B2:B3"/>
    <mergeCell ref="C2:E2"/>
    <mergeCell ref="F2:F3"/>
    <mergeCell ref="G2:G3"/>
    <mergeCell ref="J2:J3"/>
    <mergeCell ref="K2:M2"/>
    <mergeCell ref="X2:X4"/>
    <mergeCell ref="Y2:Y4"/>
    <mergeCell ref="Z2:Z4"/>
    <mergeCell ref="B4:G4"/>
    <mergeCell ref="J4:O4"/>
    <mergeCell ref="Q4:V4"/>
    <mergeCell ref="V2:V3"/>
    <mergeCell ref="V10:V11"/>
    <mergeCell ref="B12:E12"/>
    <mergeCell ref="Q12:V12"/>
    <mergeCell ref="J7:M7"/>
    <mergeCell ref="J8:J9"/>
    <mergeCell ref="K8:M8"/>
    <mergeCell ref="N8:N9"/>
    <mergeCell ref="O8:O9"/>
    <mergeCell ref="Q9:T9"/>
    <mergeCell ref="N2:N3"/>
    <mergeCell ref="O2:O3"/>
    <mergeCell ref="Q2:Q3"/>
    <mergeCell ref="R2:T2"/>
    <mergeCell ref="U2:U3"/>
    <mergeCell ref="Q16:T16"/>
    <mergeCell ref="J10:O10"/>
    <mergeCell ref="Q10:Q11"/>
    <mergeCell ref="R10:T10"/>
    <mergeCell ref="U10:U11"/>
    <mergeCell ref="B13:B14"/>
    <mergeCell ref="C13:E13"/>
    <mergeCell ref="F13:F14"/>
    <mergeCell ref="G13:G14"/>
    <mergeCell ref="B15:G15"/>
    <mergeCell ref="J21:O21"/>
    <mergeCell ref="Q17:Q18"/>
    <mergeCell ref="R17:T17"/>
    <mergeCell ref="U17:U18"/>
    <mergeCell ref="V17:V18"/>
    <mergeCell ref="J18:M18"/>
    <mergeCell ref="J19:J20"/>
    <mergeCell ref="K19:M19"/>
    <mergeCell ref="N19:N20"/>
    <mergeCell ref="O19:O20"/>
    <mergeCell ref="Q19:V19"/>
    <mergeCell ref="B20:E20"/>
    <mergeCell ref="B21:B22"/>
    <mergeCell ref="C21:E21"/>
    <mergeCell ref="F21:F22"/>
    <mergeCell ref="G21:G22"/>
    <mergeCell ref="B30:E30"/>
    <mergeCell ref="B23:G23"/>
    <mergeCell ref="Q25:T25"/>
    <mergeCell ref="Q26:T26"/>
    <mergeCell ref="J28:M28"/>
    <mergeCell ref="B29:E29"/>
    <mergeCell ref="J29:M29"/>
  </mergeCells>
  <pageMargins left="0.7" right="0.7" top="0.75" bottom="0.75" header="0.3" footer="0.3"/>
  <pageSetup paperSize="9" orientation="portrait" horizontalDpi="360" verticalDpi="36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tint="0.59999389629810485"/>
  </sheetPr>
  <dimension ref="A1:Z34"/>
  <sheetViews>
    <sheetView workbookViewId="0">
      <selection sqref="A1:XFD1048576"/>
    </sheetView>
  </sheetViews>
  <sheetFormatPr baseColWidth="10" defaultColWidth="11.5703125" defaultRowHeight="14.25" x14ac:dyDescent="0.2"/>
  <cols>
    <col min="1" max="1" width="9" style="9" customWidth="1"/>
    <col min="2" max="2" width="31.42578125" style="9" customWidth="1"/>
    <col min="3" max="3" width="7.42578125" style="4" customWidth="1"/>
    <col min="4" max="4" width="8" style="4" customWidth="1"/>
    <col min="5" max="5" width="9.42578125" style="4" customWidth="1"/>
    <col min="6" max="6" width="15.7109375" style="32" customWidth="1"/>
    <col min="7" max="7" width="22.28515625" style="32" customWidth="1"/>
    <col min="8" max="8" width="3.28515625" style="9" customWidth="1"/>
    <col min="9" max="9" width="3.140625" style="9" customWidth="1"/>
    <col min="10" max="10" width="30.85546875" style="9" customWidth="1"/>
    <col min="11" max="13" width="11.5703125" style="4"/>
    <col min="14" max="14" width="13.28515625" style="32" customWidth="1"/>
    <col min="15" max="15" width="18" style="4" customWidth="1"/>
    <col min="16" max="16" width="4.28515625" style="1" customWidth="1"/>
    <col min="17" max="17" width="29.7109375" style="1" customWidth="1"/>
    <col min="18" max="20" width="11.5703125" style="4"/>
    <col min="21" max="21" width="14.7109375" style="30" customWidth="1"/>
    <col min="22" max="22" width="17.5703125" style="1" customWidth="1"/>
    <col min="23" max="23" width="4.140625" style="81" customWidth="1"/>
    <col min="24" max="24" width="20.5703125" style="9" customWidth="1"/>
    <col min="25" max="25" width="46.7109375" style="9" customWidth="1"/>
    <col min="26" max="26" width="13.140625" style="9" customWidth="1"/>
    <col min="27" max="16384" width="11.5703125" style="9"/>
  </cols>
  <sheetData>
    <row r="1" spans="1:26" x14ac:dyDescent="0.2">
      <c r="B1" s="125" t="s">
        <v>161</v>
      </c>
      <c r="C1" s="125"/>
      <c r="D1" s="125"/>
      <c r="E1" s="125"/>
      <c r="F1" s="125"/>
      <c r="G1" s="125"/>
      <c r="J1" s="125" t="s">
        <v>162</v>
      </c>
      <c r="K1" s="125"/>
      <c r="L1" s="125"/>
      <c r="M1" s="125"/>
      <c r="N1" s="125"/>
      <c r="O1" s="125"/>
      <c r="Q1" s="126" t="s">
        <v>163</v>
      </c>
      <c r="R1" s="126"/>
      <c r="S1" s="126"/>
      <c r="T1" s="126"/>
      <c r="U1" s="126"/>
      <c r="V1" s="126"/>
      <c r="X1" s="125" t="s">
        <v>146</v>
      </c>
      <c r="Y1" s="125"/>
      <c r="Z1" s="125"/>
    </row>
    <row r="2" spans="1:26" ht="25.5" customHeight="1" x14ac:dyDescent="0.2">
      <c r="B2" s="154" t="s">
        <v>8</v>
      </c>
      <c r="C2" s="154" t="s">
        <v>9</v>
      </c>
      <c r="D2" s="154"/>
      <c r="E2" s="154"/>
      <c r="F2" s="155" t="s">
        <v>116</v>
      </c>
      <c r="G2" s="155" t="s">
        <v>10</v>
      </c>
      <c r="J2" s="139" t="s">
        <v>8</v>
      </c>
      <c r="K2" s="139" t="s">
        <v>9</v>
      </c>
      <c r="L2" s="139"/>
      <c r="M2" s="139"/>
      <c r="N2" s="132" t="s">
        <v>4</v>
      </c>
      <c r="O2" s="147" t="s">
        <v>10</v>
      </c>
      <c r="Q2" s="139" t="s">
        <v>8</v>
      </c>
      <c r="R2" s="139" t="s">
        <v>9</v>
      </c>
      <c r="S2" s="139"/>
      <c r="T2" s="139"/>
      <c r="U2" s="132" t="s">
        <v>4</v>
      </c>
      <c r="V2" s="149" t="s">
        <v>10</v>
      </c>
      <c r="W2" s="82"/>
      <c r="X2" s="143" t="s">
        <v>142</v>
      </c>
      <c r="Y2" s="144" t="s">
        <v>99</v>
      </c>
      <c r="Z2" s="144" t="s">
        <v>4</v>
      </c>
    </row>
    <row r="3" spans="1:26" x14ac:dyDescent="0.2">
      <c r="B3" s="154"/>
      <c r="C3" s="60" t="s">
        <v>11</v>
      </c>
      <c r="D3" s="60" t="s">
        <v>12</v>
      </c>
      <c r="E3" s="60" t="s">
        <v>13</v>
      </c>
      <c r="F3" s="155"/>
      <c r="G3" s="155"/>
      <c r="J3" s="140"/>
      <c r="K3" s="51" t="s">
        <v>11</v>
      </c>
      <c r="L3" s="51" t="s">
        <v>12</v>
      </c>
      <c r="M3" s="51" t="s">
        <v>13</v>
      </c>
      <c r="N3" s="132"/>
      <c r="O3" s="147"/>
      <c r="Q3" s="140"/>
      <c r="R3" s="51" t="s">
        <v>11</v>
      </c>
      <c r="S3" s="51" t="s">
        <v>12</v>
      </c>
      <c r="T3" s="51" t="s">
        <v>13</v>
      </c>
      <c r="U3" s="148"/>
      <c r="V3" s="149"/>
      <c r="W3" s="82"/>
      <c r="X3" s="143"/>
      <c r="Y3" s="144"/>
      <c r="Z3" s="144"/>
    </row>
    <row r="4" spans="1:26" x14ac:dyDescent="0.2">
      <c r="B4" s="156" t="s">
        <v>14</v>
      </c>
      <c r="C4" s="156"/>
      <c r="D4" s="156"/>
      <c r="E4" s="156"/>
      <c r="F4" s="156"/>
      <c r="G4" s="156"/>
      <c r="J4" s="145" t="s">
        <v>33</v>
      </c>
      <c r="K4" s="146"/>
      <c r="L4" s="146"/>
      <c r="M4" s="146"/>
      <c r="N4" s="146"/>
      <c r="O4" s="146"/>
      <c r="Q4" s="141" t="s">
        <v>47</v>
      </c>
      <c r="R4" s="142"/>
      <c r="S4" s="142"/>
      <c r="T4" s="142"/>
      <c r="U4" s="142"/>
      <c r="V4" s="142"/>
      <c r="W4" s="83"/>
      <c r="X4" s="143"/>
      <c r="Y4" s="144"/>
      <c r="Z4" s="144"/>
    </row>
    <row r="5" spans="1:26" ht="47.25" customHeight="1" x14ac:dyDescent="0.2">
      <c r="A5" s="9">
        <v>1</v>
      </c>
      <c r="B5" s="17" t="s">
        <v>65</v>
      </c>
      <c r="C5" s="7"/>
      <c r="D5" s="20" t="s">
        <v>6</v>
      </c>
      <c r="E5" s="7"/>
      <c r="F5" s="26">
        <v>0</v>
      </c>
      <c r="G5" s="37"/>
      <c r="I5" s="9">
        <v>1</v>
      </c>
      <c r="J5" s="38" t="s">
        <v>70</v>
      </c>
      <c r="K5" s="7"/>
      <c r="L5" s="8"/>
      <c r="M5" s="7" t="s">
        <v>6</v>
      </c>
      <c r="N5" s="26">
        <v>0.5</v>
      </c>
      <c r="O5" s="16"/>
      <c r="P5" s="1">
        <v>1</v>
      </c>
      <c r="Q5" s="6" t="s">
        <v>48</v>
      </c>
      <c r="R5" s="24"/>
      <c r="S5" s="8"/>
      <c r="T5" s="7" t="s">
        <v>6</v>
      </c>
      <c r="U5" s="26">
        <v>0.5</v>
      </c>
      <c r="V5" s="74"/>
      <c r="W5" s="68"/>
      <c r="X5" s="79" t="s">
        <v>11</v>
      </c>
      <c r="Y5" s="59" t="s">
        <v>144</v>
      </c>
      <c r="Z5" s="13">
        <v>1</v>
      </c>
    </row>
    <row r="6" spans="1:26" ht="69.75" customHeight="1" x14ac:dyDescent="0.2">
      <c r="A6" s="9">
        <v>2</v>
      </c>
      <c r="B6" s="17" t="s">
        <v>66</v>
      </c>
      <c r="C6" s="7"/>
      <c r="D6" s="7" t="s">
        <v>6</v>
      </c>
      <c r="E6" s="7"/>
      <c r="F6" s="26">
        <v>0</v>
      </c>
      <c r="G6" s="37"/>
      <c r="I6" s="9">
        <v>2</v>
      </c>
      <c r="J6" s="17" t="s">
        <v>71</v>
      </c>
      <c r="K6" s="7"/>
      <c r="L6" s="8"/>
      <c r="M6" s="8" t="s">
        <v>6</v>
      </c>
      <c r="N6" s="26">
        <v>0.5</v>
      </c>
      <c r="O6" s="8"/>
      <c r="P6" s="1">
        <v>2</v>
      </c>
      <c r="Q6" s="6" t="s">
        <v>49</v>
      </c>
      <c r="R6" s="24"/>
      <c r="S6" s="8"/>
      <c r="T6" s="7" t="s">
        <v>6</v>
      </c>
      <c r="U6" s="26">
        <v>0.5</v>
      </c>
      <c r="V6" s="74"/>
      <c r="W6" s="68"/>
      <c r="X6" s="79" t="s">
        <v>12</v>
      </c>
      <c r="Y6" s="59" t="s">
        <v>143</v>
      </c>
      <c r="Z6" s="13">
        <v>0</v>
      </c>
    </row>
    <row r="7" spans="1:26" ht="59.25" customHeight="1" x14ac:dyDescent="0.2">
      <c r="A7" s="9">
        <v>3</v>
      </c>
      <c r="B7" s="17" t="s">
        <v>15</v>
      </c>
      <c r="C7" s="7"/>
      <c r="D7" s="7" t="s">
        <v>6</v>
      </c>
      <c r="E7" s="7"/>
      <c r="F7" s="26">
        <v>0</v>
      </c>
      <c r="G7" s="37"/>
      <c r="J7" s="129" t="s">
        <v>34</v>
      </c>
      <c r="K7" s="121"/>
      <c r="L7" s="121"/>
      <c r="M7" s="121"/>
      <c r="N7" s="27">
        <f>(+N5+N6)/2</f>
        <v>0.5</v>
      </c>
      <c r="O7" s="7" t="s">
        <v>119</v>
      </c>
      <c r="P7" s="1">
        <v>3</v>
      </c>
      <c r="Q7" s="6" t="s">
        <v>50</v>
      </c>
      <c r="R7" s="7"/>
      <c r="S7" s="25"/>
      <c r="T7" s="7" t="s">
        <v>6</v>
      </c>
      <c r="U7" s="26">
        <v>0.5</v>
      </c>
      <c r="V7" s="74"/>
      <c r="W7" s="68"/>
      <c r="X7" s="80" t="s">
        <v>13</v>
      </c>
      <c r="Y7" s="59" t="s">
        <v>145</v>
      </c>
      <c r="Z7" s="13">
        <v>0.5</v>
      </c>
    </row>
    <row r="8" spans="1:26" ht="67.5" x14ac:dyDescent="0.2">
      <c r="A8" s="9">
        <v>4</v>
      </c>
      <c r="B8" s="6" t="s">
        <v>16</v>
      </c>
      <c r="C8" s="7"/>
      <c r="D8" s="7" t="s">
        <v>117</v>
      </c>
      <c r="E8" s="7"/>
      <c r="F8" s="26">
        <v>0</v>
      </c>
      <c r="G8" s="26"/>
      <c r="J8" s="130" t="s">
        <v>8</v>
      </c>
      <c r="K8" s="130" t="s">
        <v>9</v>
      </c>
      <c r="L8" s="130"/>
      <c r="M8" s="130"/>
      <c r="N8" s="132" t="s">
        <v>4</v>
      </c>
      <c r="O8" s="133" t="s">
        <v>10</v>
      </c>
      <c r="P8" s="1">
        <v>4</v>
      </c>
      <c r="Q8" s="6" t="s">
        <v>51</v>
      </c>
      <c r="R8" s="7"/>
      <c r="S8" s="25"/>
      <c r="T8" s="7" t="s">
        <v>6</v>
      </c>
      <c r="U8" s="26">
        <v>0.5</v>
      </c>
      <c r="V8" s="74"/>
      <c r="W8" s="68"/>
    </row>
    <row r="9" spans="1:26" ht="90" x14ac:dyDescent="0.2">
      <c r="A9" s="9">
        <v>5</v>
      </c>
      <c r="B9" s="6" t="s">
        <v>31</v>
      </c>
      <c r="C9" s="7"/>
      <c r="D9" s="20" t="s">
        <v>6</v>
      </c>
      <c r="E9" s="7"/>
      <c r="F9" s="26">
        <v>0</v>
      </c>
      <c r="G9" s="37"/>
      <c r="J9" s="131"/>
      <c r="K9" s="49" t="s">
        <v>11</v>
      </c>
      <c r="L9" s="49" t="s">
        <v>12</v>
      </c>
      <c r="M9" s="49" t="s">
        <v>13</v>
      </c>
      <c r="N9" s="132"/>
      <c r="O9" s="133"/>
      <c r="Q9" s="129" t="s">
        <v>52</v>
      </c>
      <c r="R9" s="121"/>
      <c r="S9" s="121"/>
      <c r="T9" s="121"/>
      <c r="U9" s="27">
        <f>(+U5+U6+U7+U8)/4</f>
        <v>0.5</v>
      </c>
      <c r="V9" s="75" t="s">
        <v>119</v>
      </c>
      <c r="W9" s="69"/>
    </row>
    <row r="10" spans="1:26" ht="45" x14ac:dyDescent="0.2">
      <c r="A10" s="9">
        <v>6</v>
      </c>
      <c r="B10" s="6" t="s">
        <v>17</v>
      </c>
      <c r="C10" s="7"/>
      <c r="D10" s="7"/>
      <c r="E10" s="7" t="s">
        <v>6</v>
      </c>
      <c r="F10" s="26">
        <v>0.5</v>
      </c>
      <c r="G10" s="26"/>
      <c r="J10" s="127" t="s">
        <v>35</v>
      </c>
      <c r="K10" s="128"/>
      <c r="L10" s="128"/>
      <c r="M10" s="128"/>
      <c r="N10" s="128"/>
      <c r="O10" s="128"/>
      <c r="Q10" s="130" t="s">
        <v>8</v>
      </c>
      <c r="R10" s="130" t="s">
        <v>9</v>
      </c>
      <c r="S10" s="130"/>
      <c r="T10" s="130"/>
      <c r="U10" s="132" t="s">
        <v>4</v>
      </c>
      <c r="V10" s="117" t="s">
        <v>10</v>
      </c>
      <c r="W10" s="70"/>
    </row>
    <row r="11" spans="1:26" ht="33.75" x14ac:dyDescent="0.2">
      <c r="A11" s="9">
        <v>7</v>
      </c>
      <c r="B11" s="6" t="s">
        <v>18</v>
      </c>
      <c r="C11" s="7"/>
      <c r="D11" s="7" t="s">
        <v>6</v>
      </c>
      <c r="E11" s="7"/>
      <c r="F11" s="26">
        <v>0</v>
      </c>
      <c r="G11" s="26"/>
      <c r="I11" s="9">
        <v>1</v>
      </c>
      <c r="J11" s="6" t="s">
        <v>36</v>
      </c>
      <c r="K11" s="7"/>
      <c r="L11" s="7"/>
      <c r="M11" s="7" t="s">
        <v>6</v>
      </c>
      <c r="N11" s="26">
        <v>0.5</v>
      </c>
      <c r="O11" s="16"/>
      <c r="Q11" s="131"/>
      <c r="R11" s="49" t="s">
        <v>11</v>
      </c>
      <c r="S11" s="49" t="s">
        <v>12</v>
      </c>
      <c r="T11" s="49" t="s">
        <v>13</v>
      </c>
      <c r="U11" s="132"/>
      <c r="V11" s="117"/>
      <c r="W11" s="70"/>
    </row>
    <row r="12" spans="1:26" ht="33.75" x14ac:dyDescent="0.2">
      <c r="B12" s="129" t="s">
        <v>19</v>
      </c>
      <c r="C12" s="121"/>
      <c r="D12" s="121"/>
      <c r="E12" s="121"/>
      <c r="F12" s="35">
        <f>(F5+F6+F7+F8+F9+F10+F11)/7</f>
        <v>7.1428571428571425E-2</v>
      </c>
      <c r="G12" s="35" t="s">
        <v>118</v>
      </c>
      <c r="I12" s="9">
        <v>2</v>
      </c>
      <c r="J12" s="6" t="s">
        <v>72</v>
      </c>
      <c r="K12" s="7"/>
      <c r="L12" s="7" t="s">
        <v>6</v>
      </c>
      <c r="M12" s="7"/>
      <c r="N12" s="26">
        <v>0</v>
      </c>
      <c r="O12" s="16"/>
      <c r="Q12" s="118" t="s">
        <v>53</v>
      </c>
      <c r="R12" s="119"/>
      <c r="S12" s="119"/>
      <c r="T12" s="119"/>
      <c r="U12" s="119"/>
      <c r="V12" s="119"/>
      <c r="W12" s="71"/>
    </row>
    <row r="13" spans="1:26" ht="67.5" x14ac:dyDescent="0.2">
      <c r="B13" s="130" t="s">
        <v>8</v>
      </c>
      <c r="C13" s="130" t="s">
        <v>9</v>
      </c>
      <c r="D13" s="130"/>
      <c r="E13" s="130"/>
      <c r="F13" s="132" t="s">
        <v>4</v>
      </c>
      <c r="G13" s="132" t="s">
        <v>10</v>
      </c>
      <c r="I13" s="9">
        <v>3</v>
      </c>
      <c r="J13" s="18" t="s">
        <v>37</v>
      </c>
      <c r="K13" s="7"/>
      <c r="L13" s="7"/>
      <c r="M13" s="7" t="s">
        <v>6</v>
      </c>
      <c r="N13" s="26">
        <v>0.5</v>
      </c>
      <c r="O13" s="16"/>
      <c r="P13" s="1">
        <v>1</v>
      </c>
      <c r="Q13" s="6" t="s">
        <v>54</v>
      </c>
      <c r="R13" s="7"/>
      <c r="S13" s="7" t="s">
        <v>6</v>
      </c>
      <c r="T13" s="8"/>
      <c r="U13" s="27">
        <v>0</v>
      </c>
      <c r="V13" s="74"/>
      <c r="W13" s="68"/>
    </row>
    <row r="14" spans="1:26" ht="56.25" x14ac:dyDescent="0.2">
      <c r="B14" s="131"/>
      <c r="C14" s="49" t="s">
        <v>11</v>
      </c>
      <c r="D14" s="49" t="s">
        <v>12</v>
      </c>
      <c r="E14" s="49" t="s">
        <v>13</v>
      </c>
      <c r="F14" s="132"/>
      <c r="G14" s="132"/>
      <c r="I14" s="9">
        <v>4</v>
      </c>
      <c r="J14" s="18" t="s">
        <v>73</v>
      </c>
      <c r="K14" s="7"/>
      <c r="L14" s="7"/>
      <c r="M14" s="7" t="s">
        <v>6</v>
      </c>
      <c r="N14" s="26">
        <v>0.5</v>
      </c>
      <c r="O14" s="16"/>
      <c r="P14" s="1">
        <v>2</v>
      </c>
      <c r="Q14" s="6" t="s">
        <v>76</v>
      </c>
      <c r="R14" s="7"/>
      <c r="S14" s="7" t="s">
        <v>6</v>
      </c>
      <c r="T14" s="8"/>
      <c r="U14" s="27">
        <v>0</v>
      </c>
      <c r="V14" s="74"/>
      <c r="W14" s="68"/>
    </row>
    <row r="15" spans="1:26" ht="68.25" x14ac:dyDescent="0.2">
      <c r="B15" s="151" t="s">
        <v>20</v>
      </c>
      <c r="C15" s="151"/>
      <c r="D15" s="151"/>
      <c r="E15" s="151"/>
      <c r="F15" s="151"/>
      <c r="G15" s="151"/>
      <c r="I15" s="9">
        <v>5</v>
      </c>
      <c r="J15" s="18" t="s">
        <v>74</v>
      </c>
      <c r="K15" s="7"/>
      <c r="L15" s="7" t="s">
        <v>6</v>
      </c>
      <c r="M15" s="7"/>
      <c r="N15" s="26">
        <v>0</v>
      </c>
      <c r="O15" s="16"/>
      <c r="P15" s="1">
        <v>3</v>
      </c>
      <c r="Q15" s="6" t="s">
        <v>55</v>
      </c>
      <c r="R15" s="7"/>
      <c r="S15" s="7" t="s">
        <v>6</v>
      </c>
      <c r="T15" s="8"/>
      <c r="U15" s="27">
        <v>0</v>
      </c>
      <c r="V15" s="74"/>
      <c r="W15" s="68"/>
    </row>
    <row r="16" spans="1:26" ht="33.75" x14ac:dyDescent="0.2">
      <c r="A16" s="9">
        <v>1</v>
      </c>
      <c r="B16" s="6" t="s">
        <v>21</v>
      </c>
      <c r="C16" s="7" t="s">
        <v>6</v>
      </c>
      <c r="D16" s="7"/>
      <c r="E16" s="7"/>
      <c r="F16" s="26">
        <v>1</v>
      </c>
      <c r="G16" s="37"/>
      <c r="I16" s="9">
        <v>6</v>
      </c>
      <c r="J16" s="18" t="s">
        <v>38</v>
      </c>
      <c r="K16" s="7"/>
      <c r="L16" s="7" t="s">
        <v>6</v>
      </c>
      <c r="M16" s="7"/>
      <c r="N16" s="26">
        <v>0</v>
      </c>
      <c r="O16" s="16"/>
      <c r="Q16" s="129" t="s">
        <v>56</v>
      </c>
      <c r="R16" s="121"/>
      <c r="S16" s="121"/>
      <c r="T16" s="121"/>
      <c r="U16" s="27">
        <f>(+U13+U14+U15)/3</f>
        <v>0</v>
      </c>
      <c r="V16" s="75" t="s">
        <v>120</v>
      </c>
      <c r="W16" s="69"/>
    </row>
    <row r="17" spans="1:26" ht="56.25" x14ac:dyDescent="0.2">
      <c r="A17" s="9">
        <v>2</v>
      </c>
      <c r="B17" s="6" t="s">
        <v>22</v>
      </c>
      <c r="C17" s="7"/>
      <c r="D17" s="7" t="s">
        <v>6</v>
      </c>
      <c r="E17" s="7"/>
      <c r="F17" s="26">
        <v>0</v>
      </c>
      <c r="G17" s="37"/>
      <c r="I17" s="9">
        <v>7</v>
      </c>
      <c r="J17" s="18" t="s">
        <v>39</v>
      </c>
      <c r="K17" s="7"/>
      <c r="L17" s="7"/>
      <c r="M17" s="7" t="s">
        <v>6</v>
      </c>
      <c r="N17" s="26">
        <v>0.5</v>
      </c>
      <c r="O17" s="16"/>
      <c r="Q17" s="130" t="s">
        <v>8</v>
      </c>
      <c r="R17" s="130" t="s">
        <v>9</v>
      </c>
      <c r="S17" s="130"/>
      <c r="T17" s="130"/>
      <c r="U17" s="132" t="s">
        <v>4</v>
      </c>
      <c r="V17" s="117" t="s">
        <v>10</v>
      </c>
      <c r="W17" s="70"/>
    </row>
    <row r="18" spans="1:26" ht="45" x14ac:dyDescent="0.2">
      <c r="A18" s="9">
        <v>3</v>
      </c>
      <c r="B18" s="6" t="s">
        <v>23</v>
      </c>
      <c r="C18" s="7"/>
      <c r="D18" s="7"/>
      <c r="E18" s="7" t="s">
        <v>6</v>
      </c>
      <c r="F18" s="26">
        <v>0.5</v>
      </c>
      <c r="G18" s="37"/>
      <c r="J18" s="129" t="s">
        <v>64</v>
      </c>
      <c r="K18" s="121"/>
      <c r="L18" s="121"/>
      <c r="M18" s="121"/>
      <c r="N18" s="27">
        <f>(+N11+N12+N13+N14+N15+N16+N17)/7</f>
        <v>0.2857142857142857</v>
      </c>
      <c r="O18" s="7" t="s">
        <v>118</v>
      </c>
      <c r="Q18" s="131"/>
      <c r="R18" s="49" t="s">
        <v>11</v>
      </c>
      <c r="S18" s="49" t="s">
        <v>12</v>
      </c>
      <c r="T18" s="49" t="s">
        <v>13</v>
      </c>
      <c r="U18" s="132"/>
      <c r="V18" s="117"/>
      <c r="W18" s="70"/>
    </row>
    <row r="19" spans="1:26" ht="33.75" x14ac:dyDescent="0.2">
      <c r="A19" s="9">
        <v>4</v>
      </c>
      <c r="B19" s="6" t="s">
        <v>24</v>
      </c>
      <c r="C19" s="7"/>
      <c r="D19" s="7"/>
      <c r="E19" s="7" t="s">
        <v>6</v>
      </c>
      <c r="F19" s="26">
        <v>0.5</v>
      </c>
      <c r="G19" s="26"/>
      <c r="J19" s="130" t="s">
        <v>8</v>
      </c>
      <c r="K19" s="130" t="s">
        <v>9</v>
      </c>
      <c r="L19" s="130"/>
      <c r="M19" s="130"/>
      <c r="N19" s="132" t="s">
        <v>4</v>
      </c>
      <c r="O19" s="133" t="s">
        <v>10</v>
      </c>
      <c r="Q19" s="118" t="s">
        <v>57</v>
      </c>
      <c r="R19" s="119"/>
      <c r="S19" s="119"/>
      <c r="T19" s="119"/>
      <c r="U19" s="119"/>
      <c r="V19" s="119"/>
      <c r="W19" s="71"/>
    </row>
    <row r="20" spans="1:26" ht="33.75" x14ac:dyDescent="0.2">
      <c r="B20" s="152" t="s">
        <v>25</v>
      </c>
      <c r="C20" s="153"/>
      <c r="D20" s="153"/>
      <c r="E20" s="153"/>
      <c r="F20" s="36">
        <f>(+F16+F17+F18+F19)/4</f>
        <v>0.5</v>
      </c>
      <c r="G20" s="36" t="s">
        <v>119</v>
      </c>
      <c r="J20" s="131"/>
      <c r="K20" s="49" t="s">
        <v>11</v>
      </c>
      <c r="L20" s="49" t="s">
        <v>12</v>
      </c>
      <c r="M20" s="49" t="s">
        <v>13</v>
      </c>
      <c r="N20" s="132"/>
      <c r="O20" s="133"/>
      <c r="P20" s="1">
        <v>1</v>
      </c>
      <c r="Q20" s="6" t="s">
        <v>58</v>
      </c>
      <c r="R20" s="7" t="s">
        <v>6</v>
      </c>
      <c r="S20" s="7"/>
      <c r="T20" s="7"/>
      <c r="U20" s="27">
        <v>1</v>
      </c>
      <c r="V20" s="76"/>
      <c r="W20" s="72"/>
    </row>
    <row r="21" spans="1:26" ht="22.5" x14ac:dyDescent="0.2">
      <c r="B21" s="130" t="s">
        <v>8</v>
      </c>
      <c r="C21" s="130" t="s">
        <v>9</v>
      </c>
      <c r="D21" s="130"/>
      <c r="E21" s="130"/>
      <c r="F21" s="132" t="s">
        <v>4</v>
      </c>
      <c r="G21" s="132" t="s">
        <v>10</v>
      </c>
      <c r="J21" s="127" t="s">
        <v>40</v>
      </c>
      <c r="K21" s="128"/>
      <c r="L21" s="128"/>
      <c r="M21" s="128"/>
      <c r="N21" s="128"/>
      <c r="O21" s="128"/>
      <c r="P21" s="1">
        <v>2</v>
      </c>
      <c r="Q21" s="6" t="s">
        <v>59</v>
      </c>
      <c r="R21" s="7"/>
      <c r="S21" s="7"/>
      <c r="T21" s="7" t="s">
        <v>6</v>
      </c>
      <c r="U21" s="27">
        <v>0.5</v>
      </c>
      <c r="V21" s="76"/>
      <c r="W21" s="72"/>
    </row>
    <row r="22" spans="1:26" ht="34.5" x14ac:dyDescent="0.2">
      <c r="B22" s="131"/>
      <c r="C22" s="49" t="s">
        <v>11</v>
      </c>
      <c r="D22" s="49" t="s">
        <v>12</v>
      </c>
      <c r="E22" s="49" t="s">
        <v>13</v>
      </c>
      <c r="F22" s="132"/>
      <c r="G22" s="132"/>
      <c r="I22" s="9">
        <v>1</v>
      </c>
      <c r="J22" s="18" t="s">
        <v>41</v>
      </c>
      <c r="K22" s="7"/>
      <c r="L22" s="7" t="s">
        <v>6</v>
      </c>
      <c r="M22" s="7"/>
      <c r="N22" s="26">
        <v>0.5</v>
      </c>
      <c r="O22" s="8"/>
      <c r="P22" s="1">
        <v>3</v>
      </c>
      <c r="Q22" s="6" t="s">
        <v>60</v>
      </c>
      <c r="R22" s="7"/>
      <c r="S22" s="7"/>
      <c r="T22" s="7" t="s">
        <v>6</v>
      </c>
      <c r="U22" s="27">
        <v>0.5</v>
      </c>
      <c r="V22" s="76"/>
      <c r="W22" s="72"/>
    </row>
    <row r="23" spans="1:26" ht="45" x14ac:dyDescent="0.2">
      <c r="B23" s="151" t="s">
        <v>26</v>
      </c>
      <c r="C23" s="151"/>
      <c r="D23" s="151"/>
      <c r="E23" s="151"/>
      <c r="F23" s="151"/>
      <c r="G23" s="151"/>
      <c r="I23" s="9">
        <v>2</v>
      </c>
      <c r="J23" s="18" t="s">
        <v>42</v>
      </c>
      <c r="K23" s="7"/>
      <c r="L23" s="7" t="s">
        <v>6</v>
      </c>
      <c r="M23" s="7"/>
      <c r="N23" s="26">
        <v>0</v>
      </c>
      <c r="O23" s="8"/>
      <c r="P23" s="1">
        <v>4</v>
      </c>
      <c r="Q23" s="6" t="s">
        <v>61</v>
      </c>
      <c r="R23" s="7"/>
      <c r="S23" s="7" t="s">
        <v>6</v>
      </c>
      <c r="T23" s="7"/>
      <c r="U23" s="27">
        <v>0</v>
      </c>
      <c r="V23" s="76"/>
      <c r="W23" s="72"/>
    </row>
    <row r="24" spans="1:26" ht="67.5" x14ac:dyDescent="0.2">
      <c r="A24" s="9">
        <v>1</v>
      </c>
      <c r="B24" s="6" t="s">
        <v>67</v>
      </c>
      <c r="C24" s="7"/>
      <c r="D24" s="7" t="s">
        <v>6</v>
      </c>
      <c r="E24" s="7"/>
      <c r="F24" s="27">
        <v>0</v>
      </c>
      <c r="G24" s="26"/>
      <c r="I24" s="9">
        <v>3</v>
      </c>
      <c r="J24" s="18" t="s">
        <v>43</v>
      </c>
      <c r="K24" s="7"/>
      <c r="L24" s="7"/>
      <c r="M24" s="7" t="s">
        <v>6</v>
      </c>
      <c r="N24" s="26">
        <v>0.5</v>
      </c>
      <c r="O24" s="8"/>
      <c r="P24" s="1">
        <v>5</v>
      </c>
      <c r="Q24" s="6" t="s">
        <v>62</v>
      </c>
      <c r="R24" s="7"/>
      <c r="S24" s="7" t="s">
        <v>6</v>
      </c>
      <c r="T24" s="7"/>
      <c r="U24" s="27">
        <v>0</v>
      </c>
      <c r="V24" s="76"/>
      <c r="W24" s="72"/>
    </row>
    <row r="25" spans="1:26" ht="56.25" x14ac:dyDescent="0.2">
      <c r="A25" s="9">
        <v>2</v>
      </c>
      <c r="B25" s="6" t="s">
        <v>27</v>
      </c>
      <c r="C25" s="7"/>
      <c r="D25" s="7" t="s">
        <v>6</v>
      </c>
      <c r="E25" s="7"/>
      <c r="F25" s="27">
        <v>0</v>
      </c>
      <c r="G25" s="26"/>
      <c r="I25" s="9">
        <v>4</v>
      </c>
      <c r="J25" s="18" t="s">
        <v>44</v>
      </c>
      <c r="K25" s="7"/>
      <c r="L25" s="7"/>
      <c r="M25" s="7" t="s">
        <v>6</v>
      </c>
      <c r="N25" s="26">
        <v>0.5</v>
      </c>
      <c r="O25" s="8"/>
      <c r="Q25" s="120" t="s">
        <v>63</v>
      </c>
      <c r="R25" s="121"/>
      <c r="S25" s="121"/>
      <c r="T25" s="121"/>
      <c r="U25" s="28">
        <f>(+U20+U21+U22+U23+U24)/5</f>
        <v>0.4</v>
      </c>
      <c r="V25" s="77" t="s">
        <v>118</v>
      </c>
      <c r="W25" s="69"/>
    </row>
    <row r="26" spans="1:26" ht="45" x14ac:dyDescent="0.2">
      <c r="A26" s="9">
        <v>3</v>
      </c>
      <c r="B26" s="6" t="s">
        <v>68</v>
      </c>
      <c r="C26" s="7" t="s">
        <v>6</v>
      </c>
      <c r="D26" s="7"/>
      <c r="E26" s="7"/>
      <c r="F26" s="27">
        <v>1</v>
      </c>
      <c r="G26" s="26"/>
      <c r="I26" s="9">
        <v>5</v>
      </c>
      <c r="J26" s="18" t="s">
        <v>45</v>
      </c>
      <c r="K26" s="7"/>
      <c r="L26" s="7" t="s">
        <v>6</v>
      </c>
      <c r="M26" s="7"/>
      <c r="N26" s="26">
        <v>0.5</v>
      </c>
      <c r="O26" s="8"/>
      <c r="Q26" s="122" t="s">
        <v>30</v>
      </c>
      <c r="R26" s="123"/>
      <c r="S26" s="123"/>
      <c r="T26" s="124"/>
      <c r="U26" s="29">
        <f>+U25+U16+U9</f>
        <v>0.9</v>
      </c>
      <c r="V26" s="78" t="s">
        <v>152</v>
      </c>
      <c r="W26" s="73"/>
    </row>
    <row r="27" spans="1:26" ht="56.25" x14ac:dyDescent="0.2">
      <c r="A27" s="9">
        <v>4</v>
      </c>
      <c r="B27" s="6" t="s">
        <v>69</v>
      </c>
      <c r="C27" s="7"/>
      <c r="D27" s="7" t="s">
        <v>6</v>
      </c>
      <c r="E27" s="7"/>
      <c r="F27" s="27">
        <v>0</v>
      </c>
      <c r="G27" s="26"/>
      <c r="I27" s="9">
        <v>6</v>
      </c>
      <c r="J27" s="18" t="s">
        <v>75</v>
      </c>
      <c r="K27" s="7"/>
      <c r="L27" s="7" t="s">
        <v>6</v>
      </c>
      <c r="M27" s="7"/>
      <c r="N27" s="26">
        <v>0</v>
      </c>
      <c r="O27" s="8"/>
    </row>
    <row r="28" spans="1:26" ht="22.5" x14ac:dyDescent="0.2">
      <c r="A28" s="9">
        <v>5</v>
      </c>
      <c r="B28" s="6" t="s">
        <v>28</v>
      </c>
      <c r="C28" s="21"/>
      <c r="D28" s="7" t="s">
        <v>6</v>
      </c>
      <c r="E28" s="7"/>
      <c r="F28" s="27">
        <v>0</v>
      </c>
      <c r="G28" s="26"/>
      <c r="J28" s="134" t="s">
        <v>46</v>
      </c>
      <c r="K28" s="135"/>
      <c r="L28" s="135"/>
      <c r="M28" s="135"/>
      <c r="N28" s="28">
        <f>(+N22+N23+N24+N25+N26+N27)/6</f>
        <v>0.33333333333333331</v>
      </c>
      <c r="O28" s="50" t="s">
        <v>119</v>
      </c>
    </row>
    <row r="29" spans="1:26" x14ac:dyDescent="0.2">
      <c r="B29" s="134" t="s">
        <v>29</v>
      </c>
      <c r="C29" s="135"/>
      <c r="D29" s="135"/>
      <c r="E29" s="135"/>
      <c r="F29" s="28">
        <f>(+F24+F25+F26+F27+F28)/5</f>
        <v>0.2</v>
      </c>
      <c r="G29" s="28" t="s">
        <v>119</v>
      </c>
      <c r="J29" s="136" t="s">
        <v>30</v>
      </c>
      <c r="K29" s="137"/>
      <c r="L29" s="137"/>
      <c r="M29" s="138"/>
      <c r="N29" s="29">
        <f>+N28+N18+N7</f>
        <v>1.1190476190476191</v>
      </c>
      <c r="O29" s="66" t="s">
        <v>121</v>
      </c>
      <c r="X29" s="80" t="s">
        <v>147</v>
      </c>
      <c r="Y29" s="2" t="s">
        <v>148</v>
      </c>
      <c r="Z29" s="2" t="s">
        <v>5</v>
      </c>
    </row>
    <row r="30" spans="1:26" x14ac:dyDescent="0.2">
      <c r="B30" s="150" t="s">
        <v>30</v>
      </c>
      <c r="C30" s="150"/>
      <c r="D30" s="150"/>
      <c r="E30" s="150"/>
      <c r="F30" s="65">
        <f>+F29+F20+F12</f>
        <v>0.77142857142857135</v>
      </c>
      <c r="G30" s="61" t="s">
        <v>152</v>
      </c>
      <c r="J30" s="19"/>
      <c r="K30" s="31"/>
      <c r="L30" s="31"/>
      <c r="M30" s="31"/>
      <c r="N30" s="33"/>
      <c r="O30" s="31"/>
      <c r="X30" s="80" t="s">
        <v>149</v>
      </c>
      <c r="Y30" s="2" t="s">
        <v>150</v>
      </c>
      <c r="Z30" s="62" t="s">
        <v>151</v>
      </c>
    </row>
    <row r="31" spans="1:26" x14ac:dyDescent="0.2">
      <c r="X31" s="80" t="s">
        <v>153</v>
      </c>
      <c r="Y31" s="2" t="s">
        <v>154</v>
      </c>
      <c r="Z31" s="63" t="s">
        <v>155</v>
      </c>
    </row>
    <row r="32" spans="1:26" x14ac:dyDescent="0.2">
      <c r="X32" s="80" t="s">
        <v>156</v>
      </c>
      <c r="Y32" s="2" t="s">
        <v>157</v>
      </c>
      <c r="Z32" s="64" t="s">
        <v>158</v>
      </c>
    </row>
    <row r="33" spans="5:10" ht="15" x14ac:dyDescent="0.25">
      <c r="J33" s="48"/>
    </row>
    <row r="34" spans="5:10" x14ac:dyDescent="0.2">
      <c r="E34" s="4" t="s">
        <v>32</v>
      </c>
    </row>
  </sheetData>
  <mergeCells count="64">
    <mergeCell ref="B1:G1"/>
    <mergeCell ref="J1:O1"/>
    <mergeCell ref="Q1:V1"/>
    <mergeCell ref="X1:Z1"/>
    <mergeCell ref="B2:B3"/>
    <mergeCell ref="C2:E2"/>
    <mergeCell ref="F2:F3"/>
    <mergeCell ref="G2:G3"/>
    <mergeCell ref="J2:J3"/>
    <mergeCell ref="K2:M2"/>
    <mergeCell ref="X2:X4"/>
    <mergeCell ref="Y2:Y4"/>
    <mergeCell ref="Z2:Z4"/>
    <mergeCell ref="B4:G4"/>
    <mergeCell ref="J4:O4"/>
    <mergeCell ref="Q4:V4"/>
    <mergeCell ref="V2:V3"/>
    <mergeCell ref="V10:V11"/>
    <mergeCell ref="B12:E12"/>
    <mergeCell ref="Q12:V12"/>
    <mergeCell ref="J7:M7"/>
    <mergeCell ref="J8:J9"/>
    <mergeCell ref="K8:M8"/>
    <mergeCell ref="N8:N9"/>
    <mergeCell ref="O8:O9"/>
    <mergeCell ref="Q9:T9"/>
    <mergeCell ref="N2:N3"/>
    <mergeCell ref="O2:O3"/>
    <mergeCell ref="Q2:Q3"/>
    <mergeCell ref="R2:T2"/>
    <mergeCell ref="U2:U3"/>
    <mergeCell ref="Q16:T16"/>
    <mergeCell ref="J10:O10"/>
    <mergeCell ref="Q10:Q11"/>
    <mergeCell ref="R10:T10"/>
    <mergeCell ref="U10:U11"/>
    <mergeCell ref="B13:B14"/>
    <mergeCell ref="C13:E13"/>
    <mergeCell ref="F13:F14"/>
    <mergeCell ref="G13:G14"/>
    <mergeCell ref="B15:G15"/>
    <mergeCell ref="J21:O21"/>
    <mergeCell ref="Q17:Q18"/>
    <mergeCell ref="R17:T17"/>
    <mergeCell ref="U17:U18"/>
    <mergeCell ref="V17:V18"/>
    <mergeCell ref="J18:M18"/>
    <mergeCell ref="J19:J20"/>
    <mergeCell ref="K19:M19"/>
    <mergeCell ref="N19:N20"/>
    <mergeCell ref="O19:O20"/>
    <mergeCell ref="Q19:V19"/>
    <mergeCell ref="B20:E20"/>
    <mergeCell ref="B21:B22"/>
    <mergeCell ref="C21:E21"/>
    <mergeCell ref="F21:F22"/>
    <mergeCell ref="G21:G22"/>
    <mergeCell ref="B30:E30"/>
    <mergeCell ref="B23:G23"/>
    <mergeCell ref="Q25:T25"/>
    <mergeCell ref="Q26:T26"/>
    <mergeCell ref="J28:M28"/>
    <mergeCell ref="B29:E29"/>
    <mergeCell ref="J29:M29"/>
  </mergeCells>
  <pageMargins left="0.7" right="0.7" top="0.75" bottom="0.75" header="0.3" footer="0.3"/>
  <pageSetup paperSize="9" orientation="portrait" horizontalDpi="360" verticalDpi="36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5" tint="0.59999389629810485"/>
  </sheetPr>
  <dimension ref="A1:Z34"/>
  <sheetViews>
    <sheetView topLeftCell="A24" workbookViewId="0">
      <selection activeCell="J33" sqref="J33"/>
    </sheetView>
  </sheetViews>
  <sheetFormatPr baseColWidth="10" defaultColWidth="11.5703125" defaultRowHeight="14.25" x14ac:dyDescent="0.2"/>
  <cols>
    <col min="1" max="1" width="9" style="9" customWidth="1"/>
    <col min="2" max="2" width="31.42578125" style="9" customWidth="1"/>
    <col min="3" max="3" width="7.42578125" style="4" customWidth="1"/>
    <col min="4" max="4" width="8" style="4" customWidth="1"/>
    <col min="5" max="5" width="9.42578125" style="4" customWidth="1"/>
    <col min="6" max="6" width="15.7109375" style="32" customWidth="1"/>
    <col min="7" max="7" width="22.28515625" style="32" customWidth="1"/>
    <col min="8" max="8" width="3.28515625" style="9" customWidth="1"/>
    <col min="9" max="9" width="3.140625" style="9" customWidth="1"/>
    <col min="10" max="10" width="30.85546875" style="9" customWidth="1"/>
    <col min="11" max="13" width="11.5703125" style="4"/>
    <col min="14" max="14" width="13.28515625" style="32" customWidth="1"/>
    <col min="15" max="15" width="18" style="4" customWidth="1"/>
    <col min="16" max="16" width="4.28515625" style="1" customWidth="1"/>
    <col min="17" max="17" width="29.7109375" style="1" customWidth="1"/>
    <col min="18" max="20" width="11.5703125" style="4"/>
    <col min="21" max="21" width="14.7109375" style="30" customWidth="1"/>
    <col min="22" max="22" width="17.5703125" style="1" customWidth="1"/>
    <col min="23" max="23" width="4.140625" style="81" customWidth="1"/>
    <col min="24" max="24" width="20.5703125" style="9" customWidth="1"/>
    <col min="25" max="25" width="46.7109375" style="9" customWidth="1"/>
    <col min="26" max="26" width="13.140625" style="9" customWidth="1"/>
    <col min="27" max="16384" width="11.5703125" style="9"/>
  </cols>
  <sheetData>
    <row r="1" spans="1:26" x14ac:dyDescent="0.2">
      <c r="B1" s="125" t="s">
        <v>161</v>
      </c>
      <c r="C1" s="125"/>
      <c r="D1" s="125"/>
      <c r="E1" s="125"/>
      <c r="F1" s="125"/>
      <c r="G1" s="125"/>
      <c r="J1" s="125" t="s">
        <v>162</v>
      </c>
      <c r="K1" s="125"/>
      <c r="L1" s="125"/>
      <c r="M1" s="125"/>
      <c r="N1" s="125"/>
      <c r="O1" s="125"/>
      <c r="Q1" s="126" t="s">
        <v>163</v>
      </c>
      <c r="R1" s="126"/>
      <c r="S1" s="126"/>
      <c r="T1" s="126"/>
      <c r="U1" s="126"/>
      <c r="V1" s="126"/>
      <c r="X1" s="125" t="s">
        <v>146</v>
      </c>
      <c r="Y1" s="125"/>
      <c r="Z1" s="125"/>
    </row>
    <row r="2" spans="1:26" ht="25.5" customHeight="1" x14ac:dyDescent="0.2">
      <c r="B2" s="154" t="s">
        <v>8</v>
      </c>
      <c r="C2" s="154" t="s">
        <v>9</v>
      </c>
      <c r="D2" s="154"/>
      <c r="E2" s="154"/>
      <c r="F2" s="155" t="s">
        <v>116</v>
      </c>
      <c r="G2" s="155" t="s">
        <v>10</v>
      </c>
      <c r="J2" s="139" t="s">
        <v>8</v>
      </c>
      <c r="K2" s="139" t="s">
        <v>9</v>
      </c>
      <c r="L2" s="139"/>
      <c r="M2" s="139"/>
      <c r="N2" s="132" t="s">
        <v>4</v>
      </c>
      <c r="O2" s="147" t="s">
        <v>10</v>
      </c>
      <c r="Q2" s="139" t="s">
        <v>8</v>
      </c>
      <c r="R2" s="139" t="s">
        <v>9</v>
      </c>
      <c r="S2" s="139"/>
      <c r="T2" s="139"/>
      <c r="U2" s="132" t="s">
        <v>4</v>
      </c>
      <c r="V2" s="149" t="s">
        <v>10</v>
      </c>
      <c r="W2" s="82"/>
      <c r="X2" s="143" t="s">
        <v>142</v>
      </c>
      <c r="Y2" s="144" t="s">
        <v>99</v>
      </c>
      <c r="Z2" s="144" t="s">
        <v>4</v>
      </c>
    </row>
    <row r="3" spans="1:26" x14ac:dyDescent="0.2">
      <c r="B3" s="154"/>
      <c r="C3" s="60" t="s">
        <v>11</v>
      </c>
      <c r="D3" s="60" t="s">
        <v>12</v>
      </c>
      <c r="E3" s="60" t="s">
        <v>13</v>
      </c>
      <c r="F3" s="155"/>
      <c r="G3" s="155"/>
      <c r="J3" s="140"/>
      <c r="K3" s="51" t="s">
        <v>11</v>
      </c>
      <c r="L3" s="51" t="s">
        <v>12</v>
      </c>
      <c r="M3" s="51" t="s">
        <v>13</v>
      </c>
      <c r="N3" s="132"/>
      <c r="O3" s="147"/>
      <c r="Q3" s="140"/>
      <c r="R3" s="51" t="s">
        <v>11</v>
      </c>
      <c r="S3" s="51" t="s">
        <v>12</v>
      </c>
      <c r="T3" s="51" t="s">
        <v>13</v>
      </c>
      <c r="U3" s="148"/>
      <c r="V3" s="149"/>
      <c r="W3" s="82"/>
      <c r="X3" s="143"/>
      <c r="Y3" s="144"/>
      <c r="Z3" s="144"/>
    </row>
    <row r="4" spans="1:26" x14ac:dyDescent="0.2">
      <c r="B4" s="156" t="s">
        <v>14</v>
      </c>
      <c r="C4" s="156"/>
      <c r="D4" s="156"/>
      <c r="E4" s="156"/>
      <c r="F4" s="156"/>
      <c r="G4" s="156"/>
      <c r="J4" s="145" t="s">
        <v>33</v>
      </c>
      <c r="K4" s="146"/>
      <c r="L4" s="146"/>
      <c r="M4" s="146"/>
      <c r="N4" s="146"/>
      <c r="O4" s="146"/>
      <c r="Q4" s="141" t="s">
        <v>47</v>
      </c>
      <c r="R4" s="142"/>
      <c r="S4" s="142"/>
      <c r="T4" s="142"/>
      <c r="U4" s="142"/>
      <c r="V4" s="142"/>
      <c r="W4" s="83"/>
      <c r="X4" s="143"/>
      <c r="Y4" s="144"/>
      <c r="Z4" s="144"/>
    </row>
    <row r="5" spans="1:26" ht="47.25" customHeight="1" x14ac:dyDescent="0.2">
      <c r="A5" s="9">
        <v>1</v>
      </c>
      <c r="B5" s="17" t="s">
        <v>65</v>
      </c>
      <c r="C5" s="7"/>
      <c r="D5" s="20" t="s">
        <v>6</v>
      </c>
      <c r="E5" s="7"/>
      <c r="F5" s="26">
        <v>0</v>
      </c>
      <c r="G5" s="37"/>
      <c r="I5" s="9">
        <v>1</v>
      </c>
      <c r="J5" s="38" t="s">
        <v>70</v>
      </c>
      <c r="K5" s="7" t="s">
        <v>6</v>
      </c>
      <c r="L5" s="8"/>
      <c r="M5" s="7"/>
      <c r="N5" s="26">
        <v>1</v>
      </c>
      <c r="O5" s="16"/>
      <c r="P5" s="1">
        <v>1</v>
      </c>
      <c r="Q5" s="6" t="s">
        <v>48</v>
      </c>
      <c r="R5" s="24"/>
      <c r="S5" s="8"/>
      <c r="T5" s="7" t="s">
        <v>6</v>
      </c>
      <c r="U5" s="26">
        <v>0.5</v>
      </c>
      <c r="V5" s="74"/>
      <c r="W5" s="68"/>
      <c r="X5" s="79" t="s">
        <v>11</v>
      </c>
      <c r="Y5" s="59" t="s">
        <v>144</v>
      </c>
      <c r="Z5" s="13">
        <v>1</v>
      </c>
    </row>
    <row r="6" spans="1:26" ht="69.75" customHeight="1" x14ac:dyDescent="0.2">
      <c r="A6" s="9">
        <v>2</v>
      </c>
      <c r="B6" s="17" t="s">
        <v>66</v>
      </c>
      <c r="C6" s="7"/>
      <c r="D6" s="7" t="s">
        <v>6</v>
      </c>
      <c r="E6" s="7"/>
      <c r="F6" s="26">
        <v>0</v>
      </c>
      <c r="G6" s="37"/>
      <c r="I6" s="9">
        <v>2</v>
      </c>
      <c r="J6" s="17" t="s">
        <v>71</v>
      </c>
      <c r="K6" s="7"/>
      <c r="L6" s="8"/>
      <c r="M6" s="8" t="s">
        <v>6</v>
      </c>
      <c r="N6" s="26">
        <v>0.5</v>
      </c>
      <c r="O6" s="8"/>
      <c r="P6" s="1">
        <v>2</v>
      </c>
      <c r="Q6" s="6" t="s">
        <v>49</v>
      </c>
      <c r="R6" s="24"/>
      <c r="S6" s="8"/>
      <c r="T6" s="7" t="s">
        <v>6</v>
      </c>
      <c r="U6" s="26">
        <v>0.5</v>
      </c>
      <c r="V6" s="74"/>
      <c r="W6" s="68"/>
      <c r="X6" s="79" t="s">
        <v>12</v>
      </c>
      <c r="Y6" s="59" t="s">
        <v>143</v>
      </c>
      <c r="Z6" s="13">
        <v>0</v>
      </c>
    </row>
    <row r="7" spans="1:26" ht="59.25" customHeight="1" x14ac:dyDescent="0.2">
      <c r="A7" s="9">
        <v>3</v>
      </c>
      <c r="B7" s="17" t="s">
        <v>15</v>
      </c>
      <c r="C7" s="7"/>
      <c r="D7" s="7" t="s">
        <v>6</v>
      </c>
      <c r="E7" s="7"/>
      <c r="F7" s="26">
        <v>0</v>
      </c>
      <c r="G7" s="37"/>
      <c r="J7" s="129" t="s">
        <v>34</v>
      </c>
      <c r="K7" s="121"/>
      <c r="L7" s="121"/>
      <c r="M7" s="121"/>
      <c r="N7" s="27">
        <f>(+N5+N6)/2</f>
        <v>0.75</v>
      </c>
      <c r="O7" s="7" t="s">
        <v>119</v>
      </c>
      <c r="P7" s="1">
        <v>3</v>
      </c>
      <c r="Q7" s="6" t="s">
        <v>50</v>
      </c>
      <c r="R7" s="7"/>
      <c r="S7" s="25"/>
      <c r="T7" s="7" t="s">
        <v>6</v>
      </c>
      <c r="U7" s="26">
        <v>0.5</v>
      </c>
      <c r="V7" s="74"/>
      <c r="W7" s="68"/>
      <c r="X7" s="80" t="s">
        <v>13</v>
      </c>
      <c r="Y7" s="59" t="s">
        <v>145</v>
      </c>
      <c r="Z7" s="13">
        <v>0.5</v>
      </c>
    </row>
    <row r="8" spans="1:26" ht="67.5" x14ac:dyDescent="0.2">
      <c r="A8" s="9">
        <v>4</v>
      </c>
      <c r="B8" s="6" t="s">
        <v>16</v>
      </c>
      <c r="C8" s="7"/>
      <c r="D8" s="7" t="s">
        <v>117</v>
      </c>
      <c r="E8" s="7"/>
      <c r="F8" s="26">
        <v>0</v>
      </c>
      <c r="G8" s="26"/>
      <c r="J8" s="130" t="s">
        <v>8</v>
      </c>
      <c r="K8" s="130" t="s">
        <v>9</v>
      </c>
      <c r="L8" s="130"/>
      <c r="M8" s="130"/>
      <c r="N8" s="132" t="s">
        <v>4</v>
      </c>
      <c r="O8" s="133" t="s">
        <v>10</v>
      </c>
      <c r="P8" s="1">
        <v>4</v>
      </c>
      <c r="Q8" s="6" t="s">
        <v>51</v>
      </c>
      <c r="R8" s="7"/>
      <c r="S8" s="25"/>
      <c r="T8" s="7" t="s">
        <v>6</v>
      </c>
      <c r="U8" s="26">
        <v>0.5</v>
      </c>
      <c r="V8" s="74"/>
      <c r="W8" s="68"/>
    </row>
    <row r="9" spans="1:26" ht="90" x14ac:dyDescent="0.2">
      <c r="A9" s="9">
        <v>5</v>
      </c>
      <c r="B9" s="6" t="s">
        <v>31</v>
      </c>
      <c r="C9" s="7"/>
      <c r="D9" s="20" t="s">
        <v>6</v>
      </c>
      <c r="E9" s="7"/>
      <c r="F9" s="26">
        <v>0</v>
      </c>
      <c r="G9" s="37"/>
      <c r="J9" s="131"/>
      <c r="K9" s="49" t="s">
        <v>11</v>
      </c>
      <c r="L9" s="49" t="s">
        <v>12</v>
      </c>
      <c r="M9" s="49" t="s">
        <v>13</v>
      </c>
      <c r="N9" s="132"/>
      <c r="O9" s="133"/>
      <c r="Q9" s="129" t="s">
        <v>52</v>
      </c>
      <c r="R9" s="121"/>
      <c r="S9" s="121"/>
      <c r="T9" s="121"/>
      <c r="U9" s="27">
        <f>(+U5+U6+U7+U8)/4</f>
        <v>0.5</v>
      </c>
      <c r="V9" s="75" t="s">
        <v>119</v>
      </c>
      <c r="W9" s="69"/>
    </row>
    <row r="10" spans="1:26" ht="45" x14ac:dyDescent="0.2">
      <c r="A10" s="9">
        <v>6</v>
      </c>
      <c r="B10" s="6" t="s">
        <v>17</v>
      </c>
      <c r="C10" s="7" t="s">
        <v>6</v>
      </c>
      <c r="D10" s="7"/>
      <c r="E10" s="7"/>
      <c r="F10" s="26">
        <v>1</v>
      </c>
      <c r="G10" s="26"/>
      <c r="J10" s="127" t="s">
        <v>35</v>
      </c>
      <c r="K10" s="128"/>
      <c r="L10" s="128"/>
      <c r="M10" s="128"/>
      <c r="N10" s="128"/>
      <c r="O10" s="128"/>
      <c r="Q10" s="130" t="s">
        <v>8</v>
      </c>
      <c r="R10" s="130" t="s">
        <v>9</v>
      </c>
      <c r="S10" s="130"/>
      <c r="T10" s="130"/>
      <c r="U10" s="132" t="s">
        <v>4</v>
      </c>
      <c r="V10" s="117" t="s">
        <v>10</v>
      </c>
      <c r="W10" s="70"/>
    </row>
    <row r="11" spans="1:26" ht="33.75" x14ac:dyDescent="0.2">
      <c r="A11" s="9">
        <v>7</v>
      </c>
      <c r="B11" s="6" t="s">
        <v>18</v>
      </c>
      <c r="C11" s="7"/>
      <c r="D11" s="7" t="s">
        <v>6</v>
      </c>
      <c r="E11" s="7"/>
      <c r="F11" s="26">
        <v>0</v>
      </c>
      <c r="G11" s="26"/>
      <c r="I11" s="9">
        <v>1</v>
      </c>
      <c r="J11" s="6" t="s">
        <v>36</v>
      </c>
      <c r="K11" s="7"/>
      <c r="L11" s="7"/>
      <c r="M11" s="7" t="s">
        <v>6</v>
      </c>
      <c r="N11" s="26">
        <v>0.5</v>
      </c>
      <c r="O11" s="16"/>
      <c r="Q11" s="131"/>
      <c r="R11" s="49" t="s">
        <v>11</v>
      </c>
      <c r="S11" s="49" t="s">
        <v>12</v>
      </c>
      <c r="T11" s="49" t="s">
        <v>13</v>
      </c>
      <c r="U11" s="132"/>
      <c r="V11" s="117"/>
      <c r="W11" s="70"/>
    </row>
    <row r="12" spans="1:26" ht="33.75" x14ac:dyDescent="0.2">
      <c r="B12" s="129" t="s">
        <v>19</v>
      </c>
      <c r="C12" s="121"/>
      <c r="D12" s="121"/>
      <c r="E12" s="121"/>
      <c r="F12" s="35">
        <f>(F5+F6+F7+F8+F9+F10+F11)/7</f>
        <v>0.14285714285714285</v>
      </c>
      <c r="G12" s="35" t="s">
        <v>118</v>
      </c>
      <c r="I12" s="9">
        <v>2</v>
      </c>
      <c r="J12" s="6" t="s">
        <v>72</v>
      </c>
      <c r="K12" s="7"/>
      <c r="L12" s="7" t="s">
        <v>6</v>
      </c>
      <c r="M12" s="7"/>
      <c r="N12" s="26">
        <v>0</v>
      </c>
      <c r="O12" s="16"/>
      <c r="Q12" s="118" t="s">
        <v>53</v>
      </c>
      <c r="R12" s="119"/>
      <c r="S12" s="119"/>
      <c r="T12" s="119"/>
      <c r="U12" s="119"/>
      <c r="V12" s="119"/>
      <c r="W12" s="71"/>
    </row>
    <row r="13" spans="1:26" ht="67.5" x14ac:dyDescent="0.2">
      <c r="B13" s="130" t="s">
        <v>8</v>
      </c>
      <c r="C13" s="130" t="s">
        <v>9</v>
      </c>
      <c r="D13" s="130"/>
      <c r="E13" s="130"/>
      <c r="F13" s="132" t="s">
        <v>4</v>
      </c>
      <c r="G13" s="132" t="s">
        <v>10</v>
      </c>
      <c r="I13" s="9">
        <v>3</v>
      </c>
      <c r="J13" s="18" t="s">
        <v>37</v>
      </c>
      <c r="K13" s="7"/>
      <c r="L13" s="7"/>
      <c r="M13" s="7" t="s">
        <v>6</v>
      </c>
      <c r="N13" s="26">
        <v>0.5</v>
      </c>
      <c r="O13" s="16"/>
      <c r="P13" s="1">
        <v>1</v>
      </c>
      <c r="Q13" s="6" t="s">
        <v>54</v>
      </c>
      <c r="R13" s="7"/>
      <c r="S13" s="7" t="s">
        <v>6</v>
      </c>
      <c r="T13" s="8"/>
      <c r="U13" s="27">
        <v>0</v>
      </c>
      <c r="V13" s="74"/>
      <c r="W13" s="68"/>
    </row>
    <row r="14" spans="1:26" ht="56.25" x14ac:dyDescent="0.2">
      <c r="B14" s="131"/>
      <c r="C14" s="49" t="s">
        <v>11</v>
      </c>
      <c r="D14" s="49" t="s">
        <v>12</v>
      </c>
      <c r="E14" s="49" t="s">
        <v>13</v>
      </c>
      <c r="F14" s="132"/>
      <c r="G14" s="132"/>
      <c r="I14" s="9">
        <v>4</v>
      </c>
      <c r="J14" s="18" t="s">
        <v>73</v>
      </c>
      <c r="K14" s="7"/>
      <c r="L14" s="7"/>
      <c r="M14" s="7" t="s">
        <v>6</v>
      </c>
      <c r="N14" s="26">
        <v>0.5</v>
      </c>
      <c r="O14" s="16"/>
      <c r="P14" s="1">
        <v>2</v>
      </c>
      <c r="Q14" s="6" t="s">
        <v>76</v>
      </c>
      <c r="R14" s="7"/>
      <c r="S14" s="7" t="s">
        <v>6</v>
      </c>
      <c r="T14" s="8"/>
      <c r="U14" s="27">
        <v>0</v>
      </c>
      <c r="V14" s="74"/>
      <c r="W14" s="68"/>
    </row>
    <row r="15" spans="1:26" ht="68.25" x14ac:dyDescent="0.2">
      <c r="B15" s="151" t="s">
        <v>20</v>
      </c>
      <c r="C15" s="151"/>
      <c r="D15" s="151"/>
      <c r="E15" s="151"/>
      <c r="F15" s="151"/>
      <c r="G15" s="151"/>
      <c r="I15" s="9">
        <v>5</v>
      </c>
      <c r="J15" s="18" t="s">
        <v>74</v>
      </c>
      <c r="K15" s="7"/>
      <c r="L15" s="7" t="s">
        <v>6</v>
      </c>
      <c r="M15" s="7"/>
      <c r="N15" s="26">
        <v>0</v>
      </c>
      <c r="O15" s="16"/>
      <c r="P15" s="1">
        <v>3</v>
      </c>
      <c r="Q15" s="6" t="s">
        <v>55</v>
      </c>
      <c r="R15" s="7"/>
      <c r="S15" s="7" t="s">
        <v>6</v>
      </c>
      <c r="T15" s="8"/>
      <c r="U15" s="27">
        <v>0</v>
      </c>
      <c r="V15" s="74"/>
      <c r="W15" s="68"/>
    </row>
    <row r="16" spans="1:26" ht="33.75" x14ac:dyDescent="0.2">
      <c r="A16" s="9">
        <v>1</v>
      </c>
      <c r="B16" s="6" t="s">
        <v>21</v>
      </c>
      <c r="C16" s="7" t="s">
        <v>6</v>
      </c>
      <c r="D16" s="7"/>
      <c r="E16" s="7"/>
      <c r="F16" s="26">
        <v>1</v>
      </c>
      <c r="G16" s="37"/>
      <c r="I16" s="9">
        <v>6</v>
      </c>
      <c r="J16" s="18" t="s">
        <v>38</v>
      </c>
      <c r="K16" s="7"/>
      <c r="L16" s="7" t="s">
        <v>6</v>
      </c>
      <c r="M16" s="7"/>
      <c r="N16" s="26">
        <v>0</v>
      </c>
      <c r="O16" s="16"/>
      <c r="Q16" s="129" t="s">
        <v>56</v>
      </c>
      <c r="R16" s="121"/>
      <c r="S16" s="121"/>
      <c r="T16" s="121"/>
      <c r="U16" s="27">
        <f>(+U13+U14+U15)/3</f>
        <v>0</v>
      </c>
      <c r="V16" s="75" t="s">
        <v>120</v>
      </c>
      <c r="W16" s="69"/>
    </row>
    <row r="17" spans="1:26" ht="56.25" x14ac:dyDescent="0.2">
      <c r="A17" s="9">
        <v>2</v>
      </c>
      <c r="B17" s="6" t="s">
        <v>22</v>
      </c>
      <c r="C17" s="7"/>
      <c r="D17" s="7" t="s">
        <v>6</v>
      </c>
      <c r="E17" s="7"/>
      <c r="F17" s="26">
        <v>0</v>
      </c>
      <c r="G17" s="37"/>
      <c r="I17" s="9">
        <v>7</v>
      </c>
      <c r="J17" s="18" t="s">
        <v>39</v>
      </c>
      <c r="K17" s="7"/>
      <c r="L17" s="7"/>
      <c r="M17" s="7" t="s">
        <v>6</v>
      </c>
      <c r="N17" s="26">
        <v>0.5</v>
      </c>
      <c r="O17" s="16"/>
      <c r="Q17" s="130" t="s">
        <v>8</v>
      </c>
      <c r="R17" s="130" t="s">
        <v>9</v>
      </c>
      <c r="S17" s="130"/>
      <c r="T17" s="130"/>
      <c r="U17" s="132" t="s">
        <v>4</v>
      </c>
      <c r="V17" s="117" t="s">
        <v>10</v>
      </c>
      <c r="W17" s="70"/>
    </row>
    <row r="18" spans="1:26" ht="45" x14ac:dyDescent="0.2">
      <c r="A18" s="9">
        <v>3</v>
      </c>
      <c r="B18" s="6" t="s">
        <v>23</v>
      </c>
      <c r="C18" s="7"/>
      <c r="D18" s="7"/>
      <c r="E18" s="7" t="s">
        <v>6</v>
      </c>
      <c r="F18" s="26">
        <v>0.5</v>
      </c>
      <c r="G18" s="37"/>
      <c r="J18" s="129" t="s">
        <v>64</v>
      </c>
      <c r="K18" s="121"/>
      <c r="L18" s="121"/>
      <c r="M18" s="121"/>
      <c r="N18" s="27">
        <f>(+N11+N12+N13+N14+N15+N16+N17)/7</f>
        <v>0.2857142857142857</v>
      </c>
      <c r="O18" s="7" t="s">
        <v>118</v>
      </c>
      <c r="Q18" s="131"/>
      <c r="R18" s="49" t="s">
        <v>11</v>
      </c>
      <c r="S18" s="49" t="s">
        <v>12</v>
      </c>
      <c r="T18" s="49" t="s">
        <v>13</v>
      </c>
      <c r="U18" s="132"/>
      <c r="V18" s="117"/>
      <c r="W18" s="70"/>
    </row>
    <row r="19" spans="1:26" ht="33.75" x14ac:dyDescent="0.2">
      <c r="A19" s="9">
        <v>4</v>
      </c>
      <c r="B19" s="6" t="s">
        <v>24</v>
      </c>
      <c r="C19" s="7"/>
      <c r="D19" s="7"/>
      <c r="E19" s="7" t="s">
        <v>6</v>
      </c>
      <c r="F19" s="26">
        <v>0.5</v>
      </c>
      <c r="G19" s="26"/>
      <c r="J19" s="130" t="s">
        <v>8</v>
      </c>
      <c r="K19" s="130" t="s">
        <v>9</v>
      </c>
      <c r="L19" s="130"/>
      <c r="M19" s="130"/>
      <c r="N19" s="132" t="s">
        <v>4</v>
      </c>
      <c r="O19" s="133" t="s">
        <v>10</v>
      </c>
      <c r="Q19" s="118" t="s">
        <v>57</v>
      </c>
      <c r="R19" s="119"/>
      <c r="S19" s="119"/>
      <c r="T19" s="119"/>
      <c r="U19" s="119"/>
      <c r="V19" s="119"/>
      <c r="W19" s="71"/>
    </row>
    <row r="20" spans="1:26" ht="33.75" x14ac:dyDescent="0.2">
      <c r="B20" s="152" t="s">
        <v>25</v>
      </c>
      <c r="C20" s="153"/>
      <c r="D20" s="153"/>
      <c r="E20" s="153"/>
      <c r="F20" s="36">
        <f>(+F16+F17+F18+F19)/4</f>
        <v>0.5</v>
      </c>
      <c r="G20" s="36" t="s">
        <v>119</v>
      </c>
      <c r="J20" s="131"/>
      <c r="K20" s="49" t="s">
        <v>11</v>
      </c>
      <c r="L20" s="49" t="s">
        <v>12</v>
      </c>
      <c r="M20" s="49" t="s">
        <v>13</v>
      </c>
      <c r="N20" s="132"/>
      <c r="O20" s="133"/>
      <c r="P20" s="1">
        <v>1</v>
      </c>
      <c r="Q20" s="6" t="s">
        <v>58</v>
      </c>
      <c r="R20" s="7" t="s">
        <v>6</v>
      </c>
      <c r="S20" s="7"/>
      <c r="T20" s="7"/>
      <c r="U20" s="27">
        <v>1</v>
      </c>
      <c r="V20" s="76"/>
      <c r="W20" s="72"/>
    </row>
    <row r="21" spans="1:26" ht="22.5" x14ac:dyDescent="0.2">
      <c r="B21" s="130" t="s">
        <v>8</v>
      </c>
      <c r="C21" s="130" t="s">
        <v>9</v>
      </c>
      <c r="D21" s="130"/>
      <c r="E21" s="130"/>
      <c r="F21" s="132" t="s">
        <v>4</v>
      </c>
      <c r="G21" s="132" t="s">
        <v>10</v>
      </c>
      <c r="J21" s="127" t="s">
        <v>40</v>
      </c>
      <c r="K21" s="128"/>
      <c r="L21" s="128"/>
      <c r="M21" s="128"/>
      <c r="N21" s="128"/>
      <c r="O21" s="128"/>
      <c r="P21" s="1">
        <v>2</v>
      </c>
      <c r="Q21" s="6" t="s">
        <v>59</v>
      </c>
      <c r="R21" s="7"/>
      <c r="S21" s="7"/>
      <c r="T21" s="7" t="s">
        <v>6</v>
      </c>
      <c r="U21" s="27">
        <v>0.5</v>
      </c>
      <c r="V21" s="76"/>
      <c r="W21" s="72"/>
    </row>
    <row r="22" spans="1:26" ht="34.5" x14ac:dyDescent="0.2">
      <c r="B22" s="131"/>
      <c r="C22" s="49" t="s">
        <v>11</v>
      </c>
      <c r="D22" s="49" t="s">
        <v>12</v>
      </c>
      <c r="E22" s="49" t="s">
        <v>13</v>
      </c>
      <c r="F22" s="132"/>
      <c r="G22" s="132"/>
      <c r="I22" s="9">
        <v>1</v>
      </c>
      <c r="J22" s="18" t="s">
        <v>41</v>
      </c>
      <c r="K22" s="7"/>
      <c r="L22" s="7"/>
      <c r="M22" s="7" t="s">
        <v>6</v>
      </c>
      <c r="N22" s="26">
        <v>0.5</v>
      </c>
      <c r="O22" s="8"/>
      <c r="P22" s="1">
        <v>3</v>
      </c>
      <c r="Q22" s="6" t="s">
        <v>60</v>
      </c>
      <c r="R22" s="7"/>
      <c r="S22" s="7"/>
      <c r="T22" s="7" t="s">
        <v>6</v>
      </c>
      <c r="U22" s="27">
        <v>0.5</v>
      </c>
      <c r="V22" s="76"/>
      <c r="W22" s="72"/>
    </row>
    <row r="23" spans="1:26" ht="45" x14ac:dyDescent="0.2">
      <c r="B23" s="151" t="s">
        <v>26</v>
      </c>
      <c r="C23" s="151"/>
      <c r="D23" s="151"/>
      <c r="E23" s="151"/>
      <c r="F23" s="151"/>
      <c r="G23" s="151"/>
      <c r="I23" s="9">
        <v>2</v>
      </c>
      <c r="J23" s="18" t="s">
        <v>42</v>
      </c>
      <c r="K23" s="7"/>
      <c r="L23" s="7" t="s">
        <v>6</v>
      </c>
      <c r="M23" s="7"/>
      <c r="N23" s="26">
        <v>1</v>
      </c>
      <c r="O23" s="8"/>
      <c r="P23" s="1">
        <v>4</v>
      </c>
      <c r="Q23" s="6" t="s">
        <v>61</v>
      </c>
      <c r="R23" s="7"/>
      <c r="S23" s="7" t="s">
        <v>6</v>
      </c>
      <c r="T23" s="7"/>
      <c r="U23" s="27">
        <v>0</v>
      </c>
      <c r="V23" s="76"/>
      <c r="W23" s="72"/>
    </row>
    <row r="24" spans="1:26" ht="67.5" x14ac:dyDescent="0.2">
      <c r="A24" s="9">
        <v>1</v>
      </c>
      <c r="B24" s="6" t="s">
        <v>67</v>
      </c>
      <c r="C24" s="7"/>
      <c r="D24" s="7" t="s">
        <v>6</v>
      </c>
      <c r="E24" s="7"/>
      <c r="F24" s="27">
        <v>0</v>
      </c>
      <c r="G24" s="26"/>
      <c r="I24" s="9">
        <v>3</v>
      </c>
      <c r="J24" s="18" t="s">
        <v>43</v>
      </c>
      <c r="K24" s="7" t="s">
        <v>6</v>
      </c>
      <c r="L24" s="7"/>
      <c r="M24" s="7"/>
      <c r="N24" s="26">
        <v>1</v>
      </c>
      <c r="O24" s="8"/>
      <c r="P24" s="1">
        <v>5</v>
      </c>
      <c r="Q24" s="6" t="s">
        <v>62</v>
      </c>
      <c r="R24" s="7"/>
      <c r="S24" s="7" t="s">
        <v>6</v>
      </c>
      <c r="T24" s="7"/>
      <c r="U24" s="27">
        <v>0</v>
      </c>
      <c r="V24" s="76"/>
      <c r="W24" s="72"/>
    </row>
    <row r="25" spans="1:26" ht="56.25" x14ac:dyDescent="0.2">
      <c r="A25" s="9">
        <v>2</v>
      </c>
      <c r="B25" s="6" t="s">
        <v>27</v>
      </c>
      <c r="C25" s="7"/>
      <c r="D25" s="7" t="s">
        <v>6</v>
      </c>
      <c r="E25" s="7"/>
      <c r="F25" s="27">
        <v>0</v>
      </c>
      <c r="G25" s="26"/>
      <c r="I25" s="9">
        <v>4</v>
      </c>
      <c r="J25" s="18" t="s">
        <v>44</v>
      </c>
      <c r="K25" s="7" t="s">
        <v>6</v>
      </c>
      <c r="L25" s="7"/>
      <c r="M25" s="7"/>
      <c r="N25" s="26">
        <v>1</v>
      </c>
      <c r="O25" s="8"/>
      <c r="Q25" s="120" t="s">
        <v>63</v>
      </c>
      <c r="R25" s="121"/>
      <c r="S25" s="121"/>
      <c r="T25" s="121"/>
      <c r="U25" s="28">
        <f>(+U20+U21+U22+U23+U24)/5</f>
        <v>0.4</v>
      </c>
      <c r="V25" s="77" t="s">
        <v>118</v>
      </c>
      <c r="W25" s="69"/>
    </row>
    <row r="26" spans="1:26" ht="45" x14ac:dyDescent="0.2">
      <c r="A26" s="9">
        <v>3</v>
      </c>
      <c r="B26" s="6" t="s">
        <v>68</v>
      </c>
      <c r="C26" s="7" t="s">
        <v>6</v>
      </c>
      <c r="D26" s="7"/>
      <c r="E26" s="7"/>
      <c r="F26" s="27">
        <v>1</v>
      </c>
      <c r="G26" s="26"/>
      <c r="I26" s="9">
        <v>5</v>
      </c>
      <c r="J26" s="18" t="s">
        <v>45</v>
      </c>
      <c r="K26" s="7"/>
      <c r="L26" s="7" t="s">
        <v>6</v>
      </c>
      <c r="M26" s="7"/>
      <c r="N26" s="26">
        <v>0</v>
      </c>
      <c r="O26" s="8"/>
      <c r="Q26" s="122" t="s">
        <v>30</v>
      </c>
      <c r="R26" s="123"/>
      <c r="S26" s="123"/>
      <c r="T26" s="124"/>
      <c r="U26" s="29">
        <f>+U25+U16+U9</f>
        <v>0.9</v>
      </c>
      <c r="V26" s="78" t="s">
        <v>152</v>
      </c>
      <c r="W26" s="73"/>
    </row>
    <row r="27" spans="1:26" ht="56.25" x14ac:dyDescent="0.2">
      <c r="A27" s="9">
        <v>4</v>
      </c>
      <c r="B27" s="6" t="s">
        <v>69</v>
      </c>
      <c r="C27" s="7" t="s">
        <v>6</v>
      </c>
      <c r="D27" s="7"/>
      <c r="E27" s="7"/>
      <c r="F27" s="27">
        <v>1</v>
      </c>
      <c r="G27" s="26"/>
      <c r="I27" s="9">
        <v>6</v>
      </c>
      <c r="J27" s="18" t="s">
        <v>75</v>
      </c>
      <c r="K27" s="7"/>
      <c r="L27" s="7" t="s">
        <v>6</v>
      </c>
      <c r="M27" s="7"/>
      <c r="N27" s="26">
        <v>0</v>
      </c>
      <c r="O27" s="8"/>
    </row>
    <row r="28" spans="1:26" ht="22.5" x14ac:dyDescent="0.2">
      <c r="A28" s="9">
        <v>5</v>
      </c>
      <c r="B28" s="6" t="s">
        <v>28</v>
      </c>
      <c r="C28" s="21"/>
      <c r="D28" s="7" t="s">
        <v>6</v>
      </c>
      <c r="E28" s="7"/>
      <c r="F28" s="27">
        <v>0</v>
      </c>
      <c r="G28" s="26"/>
      <c r="J28" s="134" t="s">
        <v>46</v>
      </c>
      <c r="K28" s="135"/>
      <c r="L28" s="135"/>
      <c r="M28" s="135"/>
      <c r="N28" s="28">
        <f>(+N22+N23+N24+N25+N26+N27)/6</f>
        <v>0.58333333333333337</v>
      </c>
      <c r="O28" s="50" t="s">
        <v>119</v>
      </c>
    </row>
    <row r="29" spans="1:26" x14ac:dyDescent="0.2">
      <c r="B29" s="134" t="s">
        <v>29</v>
      </c>
      <c r="C29" s="135"/>
      <c r="D29" s="135"/>
      <c r="E29" s="135"/>
      <c r="F29" s="28">
        <f>(+F24+F25+F26+F27+F28)/5</f>
        <v>0.4</v>
      </c>
      <c r="G29" s="28" t="s">
        <v>119</v>
      </c>
      <c r="J29" s="136" t="s">
        <v>30</v>
      </c>
      <c r="K29" s="137"/>
      <c r="L29" s="137"/>
      <c r="M29" s="138"/>
      <c r="N29" s="29">
        <f>+N28+N18+N7</f>
        <v>1.6190476190476191</v>
      </c>
      <c r="O29" s="66" t="s">
        <v>121</v>
      </c>
      <c r="X29" s="80" t="s">
        <v>147</v>
      </c>
      <c r="Y29" s="2" t="s">
        <v>148</v>
      </c>
      <c r="Z29" s="2" t="s">
        <v>5</v>
      </c>
    </row>
    <row r="30" spans="1:26" x14ac:dyDescent="0.2">
      <c r="B30" s="150" t="s">
        <v>30</v>
      </c>
      <c r="C30" s="150"/>
      <c r="D30" s="150"/>
      <c r="E30" s="150"/>
      <c r="F30" s="86">
        <f>+F29+F20+F12</f>
        <v>1.0428571428571429</v>
      </c>
      <c r="G30" s="66" t="s">
        <v>121</v>
      </c>
      <c r="J30" s="19"/>
      <c r="K30" s="31"/>
      <c r="L30" s="31"/>
      <c r="M30" s="31"/>
      <c r="N30" s="33"/>
      <c r="O30" s="31"/>
      <c r="X30" s="80" t="s">
        <v>149</v>
      </c>
      <c r="Y30" s="2" t="s">
        <v>150</v>
      </c>
      <c r="Z30" s="62" t="s">
        <v>151</v>
      </c>
    </row>
    <row r="31" spans="1:26" x14ac:dyDescent="0.2">
      <c r="X31" s="80" t="s">
        <v>153</v>
      </c>
      <c r="Y31" s="2" t="s">
        <v>154</v>
      </c>
      <c r="Z31" s="63" t="s">
        <v>155</v>
      </c>
    </row>
    <row r="32" spans="1:26" x14ac:dyDescent="0.2">
      <c r="X32" s="80" t="s">
        <v>156</v>
      </c>
      <c r="Y32" s="2" t="s">
        <v>157</v>
      </c>
      <c r="Z32" s="64" t="s">
        <v>158</v>
      </c>
    </row>
    <row r="33" spans="5:10" ht="15" x14ac:dyDescent="0.25">
      <c r="J33" s="48"/>
    </row>
    <row r="34" spans="5:10" x14ac:dyDescent="0.2">
      <c r="E34" s="4" t="s">
        <v>32</v>
      </c>
    </row>
  </sheetData>
  <mergeCells count="64">
    <mergeCell ref="B1:G1"/>
    <mergeCell ref="J1:O1"/>
    <mergeCell ref="Q1:V1"/>
    <mergeCell ref="X1:Z1"/>
    <mergeCell ref="B2:B3"/>
    <mergeCell ref="C2:E2"/>
    <mergeCell ref="F2:F3"/>
    <mergeCell ref="G2:G3"/>
    <mergeCell ref="J2:J3"/>
    <mergeCell ref="K2:M2"/>
    <mergeCell ref="X2:X4"/>
    <mergeCell ref="Y2:Y4"/>
    <mergeCell ref="Z2:Z4"/>
    <mergeCell ref="B4:G4"/>
    <mergeCell ref="J4:O4"/>
    <mergeCell ref="Q4:V4"/>
    <mergeCell ref="V2:V3"/>
    <mergeCell ref="V10:V11"/>
    <mergeCell ref="B12:E12"/>
    <mergeCell ref="Q12:V12"/>
    <mergeCell ref="J7:M7"/>
    <mergeCell ref="J8:J9"/>
    <mergeCell ref="K8:M8"/>
    <mergeCell ref="N8:N9"/>
    <mergeCell ref="O8:O9"/>
    <mergeCell ref="Q9:T9"/>
    <mergeCell ref="N2:N3"/>
    <mergeCell ref="O2:O3"/>
    <mergeCell ref="Q2:Q3"/>
    <mergeCell ref="R2:T2"/>
    <mergeCell ref="U2:U3"/>
    <mergeCell ref="Q16:T16"/>
    <mergeCell ref="J10:O10"/>
    <mergeCell ref="Q10:Q11"/>
    <mergeCell ref="R10:T10"/>
    <mergeCell ref="U10:U11"/>
    <mergeCell ref="B13:B14"/>
    <mergeCell ref="C13:E13"/>
    <mergeCell ref="F13:F14"/>
    <mergeCell ref="G13:G14"/>
    <mergeCell ref="B15:G15"/>
    <mergeCell ref="J21:O21"/>
    <mergeCell ref="Q17:Q18"/>
    <mergeCell ref="R17:T17"/>
    <mergeCell ref="U17:U18"/>
    <mergeCell ref="V17:V18"/>
    <mergeCell ref="J18:M18"/>
    <mergeCell ref="J19:J20"/>
    <mergeCell ref="K19:M19"/>
    <mergeCell ref="N19:N20"/>
    <mergeCell ref="O19:O20"/>
    <mergeCell ref="Q19:V19"/>
    <mergeCell ref="B20:E20"/>
    <mergeCell ref="B21:B22"/>
    <mergeCell ref="C21:E21"/>
    <mergeCell ref="F21:F22"/>
    <mergeCell ref="G21:G22"/>
    <mergeCell ref="B30:E30"/>
    <mergeCell ref="B23:G23"/>
    <mergeCell ref="Q25:T25"/>
    <mergeCell ref="Q26:T26"/>
    <mergeCell ref="J28:M28"/>
    <mergeCell ref="B29:E29"/>
    <mergeCell ref="J29:M29"/>
  </mergeCells>
  <pageMargins left="0.7" right="0.7" top="0.75" bottom="0.75" header="0.3" footer="0.3"/>
  <pageSetup paperSize="9" orientation="portrait" horizontalDpi="360" verticalDpi="36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5" tint="0.59999389629810485"/>
  </sheetPr>
  <dimension ref="A1:Z34"/>
  <sheetViews>
    <sheetView topLeftCell="A24" workbookViewId="0">
      <selection activeCell="O26" sqref="O26"/>
    </sheetView>
  </sheetViews>
  <sheetFormatPr baseColWidth="10" defaultColWidth="11.5703125" defaultRowHeight="14.25" x14ac:dyDescent="0.2"/>
  <cols>
    <col min="1" max="1" width="9" style="9" customWidth="1"/>
    <col min="2" max="2" width="31.42578125" style="9" customWidth="1"/>
    <col min="3" max="3" width="7.42578125" style="4" customWidth="1"/>
    <col min="4" max="4" width="8" style="4" customWidth="1"/>
    <col min="5" max="5" width="9.42578125" style="4" customWidth="1"/>
    <col min="6" max="6" width="15.7109375" style="32" customWidth="1"/>
    <col min="7" max="7" width="22.28515625" style="32" customWidth="1"/>
    <col min="8" max="8" width="3.28515625" style="9" customWidth="1"/>
    <col min="9" max="9" width="3.140625" style="9" customWidth="1"/>
    <col min="10" max="10" width="30.85546875" style="9" customWidth="1"/>
    <col min="11" max="13" width="11.5703125" style="4"/>
    <col min="14" max="14" width="13.28515625" style="32" customWidth="1"/>
    <col min="15" max="15" width="18" style="4" customWidth="1"/>
    <col min="16" max="16" width="4.28515625" style="1" customWidth="1"/>
    <col min="17" max="17" width="29.7109375" style="1" customWidth="1"/>
    <col min="18" max="20" width="11.5703125" style="4"/>
    <col min="21" max="21" width="14.7109375" style="30" customWidth="1"/>
    <col min="22" max="22" width="17.5703125" style="1" customWidth="1"/>
    <col min="23" max="23" width="4.140625" style="81" customWidth="1"/>
    <col min="24" max="24" width="20.5703125" style="9" customWidth="1"/>
    <col min="25" max="25" width="46.7109375" style="9" customWidth="1"/>
    <col min="26" max="26" width="13.140625" style="9" customWidth="1"/>
    <col min="27" max="16384" width="11.5703125" style="9"/>
  </cols>
  <sheetData>
    <row r="1" spans="1:26" x14ac:dyDescent="0.2">
      <c r="B1" s="125" t="s">
        <v>161</v>
      </c>
      <c r="C1" s="125"/>
      <c r="D1" s="125"/>
      <c r="E1" s="125"/>
      <c r="F1" s="125"/>
      <c r="G1" s="125"/>
      <c r="J1" s="125" t="s">
        <v>162</v>
      </c>
      <c r="K1" s="125"/>
      <c r="L1" s="125"/>
      <c r="M1" s="125"/>
      <c r="N1" s="125"/>
      <c r="O1" s="125"/>
      <c r="Q1" s="126" t="s">
        <v>163</v>
      </c>
      <c r="R1" s="126"/>
      <c r="S1" s="126"/>
      <c r="T1" s="126"/>
      <c r="U1" s="126"/>
      <c r="V1" s="126"/>
      <c r="X1" s="125" t="s">
        <v>146</v>
      </c>
      <c r="Y1" s="125"/>
      <c r="Z1" s="125"/>
    </row>
    <row r="2" spans="1:26" ht="25.5" customHeight="1" x14ac:dyDescent="0.2">
      <c r="B2" s="154" t="s">
        <v>8</v>
      </c>
      <c r="C2" s="154" t="s">
        <v>9</v>
      </c>
      <c r="D2" s="154"/>
      <c r="E2" s="154"/>
      <c r="F2" s="155" t="s">
        <v>116</v>
      </c>
      <c r="G2" s="155" t="s">
        <v>10</v>
      </c>
      <c r="J2" s="139" t="s">
        <v>8</v>
      </c>
      <c r="K2" s="139" t="s">
        <v>9</v>
      </c>
      <c r="L2" s="139"/>
      <c r="M2" s="139"/>
      <c r="N2" s="132" t="s">
        <v>4</v>
      </c>
      <c r="O2" s="147" t="s">
        <v>10</v>
      </c>
      <c r="Q2" s="139" t="s">
        <v>8</v>
      </c>
      <c r="R2" s="139" t="s">
        <v>9</v>
      </c>
      <c r="S2" s="139"/>
      <c r="T2" s="139"/>
      <c r="U2" s="132" t="s">
        <v>4</v>
      </c>
      <c r="V2" s="149" t="s">
        <v>10</v>
      </c>
      <c r="W2" s="82"/>
      <c r="X2" s="143" t="s">
        <v>142</v>
      </c>
      <c r="Y2" s="144" t="s">
        <v>99</v>
      </c>
      <c r="Z2" s="144" t="s">
        <v>4</v>
      </c>
    </row>
    <row r="3" spans="1:26" x14ac:dyDescent="0.2">
      <c r="B3" s="154"/>
      <c r="C3" s="60" t="s">
        <v>11</v>
      </c>
      <c r="D3" s="60" t="s">
        <v>12</v>
      </c>
      <c r="E3" s="60" t="s">
        <v>13</v>
      </c>
      <c r="F3" s="155"/>
      <c r="G3" s="155"/>
      <c r="J3" s="140"/>
      <c r="K3" s="51" t="s">
        <v>11</v>
      </c>
      <c r="L3" s="51" t="s">
        <v>12</v>
      </c>
      <c r="M3" s="51" t="s">
        <v>13</v>
      </c>
      <c r="N3" s="132"/>
      <c r="O3" s="147"/>
      <c r="Q3" s="140"/>
      <c r="R3" s="51" t="s">
        <v>11</v>
      </c>
      <c r="S3" s="51" t="s">
        <v>12</v>
      </c>
      <c r="T3" s="51" t="s">
        <v>13</v>
      </c>
      <c r="U3" s="148"/>
      <c r="V3" s="149"/>
      <c r="W3" s="82"/>
      <c r="X3" s="143"/>
      <c r="Y3" s="144"/>
      <c r="Z3" s="144"/>
    </row>
    <row r="4" spans="1:26" x14ac:dyDescent="0.2">
      <c r="B4" s="156" t="s">
        <v>14</v>
      </c>
      <c r="C4" s="156"/>
      <c r="D4" s="156"/>
      <c r="E4" s="156"/>
      <c r="F4" s="156"/>
      <c r="G4" s="156"/>
      <c r="J4" s="145" t="s">
        <v>33</v>
      </c>
      <c r="K4" s="146"/>
      <c r="L4" s="146"/>
      <c r="M4" s="146"/>
      <c r="N4" s="146"/>
      <c r="O4" s="146"/>
      <c r="Q4" s="141" t="s">
        <v>47</v>
      </c>
      <c r="R4" s="142"/>
      <c r="S4" s="142"/>
      <c r="T4" s="142"/>
      <c r="U4" s="142"/>
      <c r="V4" s="142"/>
      <c r="W4" s="83"/>
      <c r="X4" s="143"/>
      <c r="Y4" s="144"/>
      <c r="Z4" s="144"/>
    </row>
    <row r="5" spans="1:26" ht="47.25" customHeight="1" x14ac:dyDescent="0.2">
      <c r="A5" s="9">
        <v>1</v>
      </c>
      <c r="B5" s="17" t="s">
        <v>65</v>
      </c>
      <c r="C5" s="7"/>
      <c r="D5" s="20" t="s">
        <v>6</v>
      </c>
      <c r="E5" s="7"/>
      <c r="F5" s="26">
        <v>0</v>
      </c>
      <c r="G5" s="37"/>
      <c r="I5" s="9">
        <v>1</v>
      </c>
      <c r="J5" s="38" t="s">
        <v>70</v>
      </c>
      <c r="K5" s="7"/>
      <c r="L5" s="8"/>
      <c r="M5" s="7" t="s">
        <v>6</v>
      </c>
      <c r="N5" s="26">
        <v>0.5</v>
      </c>
      <c r="O5" s="16"/>
      <c r="P5" s="1">
        <v>1</v>
      </c>
      <c r="Q5" s="6" t="s">
        <v>48</v>
      </c>
      <c r="R5" s="24"/>
      <c r="S5" s="8"/>
      <c r="T5" s="7" t="s">
        <v>6</v>
      </c>
      <c r="U5" s="26">
        <v>0.5</v>
      </c>
      <c r="V5" s="74"/>
      <c r="W5" s="68"/>
      <c r="X5" s="79" t="s">
        <v>11</v>
      </c>
      <c r="Y5" s="59" t="s">
        <v>144</v>
      </c>
      <c r="Z5" s="13">
        <v>1</v>
      </c>
    </row>
    <row r="6" spans="1:26" ht="69.75" customHeight="1" x14ac:dyDescent="0.2">
      <c r="A6" s="9">
        <v>2</v>
      </c>
      <c r="B6" s="17" t="s">
        <v>66</v>
      </c>
      <c r="C6" s="7"/>
      <c r="D6" s="7" t="s">
        <v>6</v>
      </c>
      <c r="E6" s="7"/>
      <c r="F6" s="26">
        <v>0</v>
      </c>
      <c r="G6" s="37"/>
      <c r="I6" s="9">
        <v>2</v>
      </c>
      <c r="J6" s="17" t="s">
        <v>71</v>
      </c>
      <c r="K6" s="7"/>
      <c r="L6" s="8"/>
      <c r="M6" s="8" t="s">
        <v>6</v>
      </c>
      <c r="N6" s="26">
        <v>0.5</v>
      </c>
      <c r="O6" s="8"/>
      <c r="P6" s="1">
        <v>2</v>
      </c>
      <c r="Q6" s="6" t="s">
        <v>49</v>
      </c>
      <c r="R6" s="24"/>
      <c r="S6" s="8"/>
      <c r="T6" s="7" t="s">
        <v>6</v>
      </c>
      <c r="U6" s="26">
        <v>0.5</v>
      </c>
      <c r="V6" s="74"/>
      <c r="W6" s="68"/>
      <c r="X6" s="79" t="s">
        <v>12</v>
      </c>
      <c r="Y6" s="59" t="s">
        <v>143</v>
      </c>
      <c r="Z6" s="13">
        <v>0</v>
      </c>
    </row>
    <row r="7" spans="1:26" ht="59.25" customHeight="1" x14ac:dyDescent="0.2">
      <c r="A7" s="9">
        <v>3</v>
      </c>
      <c r="B7" s="17" t="s">
        <v>15</v>
      </c>
      <c r="C7" s="7"/>
      <c r="D7" s="7" t="s">
        <v>6</v>
      </c>
      <c r="E7" s="7"/>
      <c r="F7" s="26">
        <v>0</v>
      </c>
      <c r="G7" s="37"/>
      <c r="J7" s="129" t="s">
        <v>34</v>
      </c>
      <c r="K7" s="121"/>
      <c r="L7" s="121"/>
      <c r="M7" s="121"/>
      <c r="N7" s="27">
        <f>(+N5+N6)/2</f>
        <v>0.5</v>
      </c>
      <c r="O7" s="7" t="s">
        <v>119</v>
      </c>
      <c r="P7" s="1">
        <v>3</v>
      </c>
      <c r="Q7" s="6" t="s">
        <v>50</v>
      </c>
      <c r="R7" s="7"/>
      <c r="S7" s="25"/>
      <c r="T7" s="7" t="s">
        <v>6</v>
      </c>
      <c r="U7" s="26">
        <v>0.5</v>
      </c>
      <c r="V7" s="74"/>
      <c r="W7" s="68"/>
      <c r="X7" s="80" t="s">
        <v>13</v>
      </c>
      <c r="Y7" s="59" t="s">
        <v>145</v>
      </c>
      <c r="Z7" s="13">
        <v>0.5</v>
      </c>
    </row>
    <row r="8" spans="1:26" ht="67.5" x14ac:dyDescent="0.2">
      <c r="A8" s="9">
        <v>4</v>
      </c>
      <c r="B8" s="6" t="s">
        <v>16</v>
      </c>
      <c r="C8" s="7"/>
      <c r="D8" s="7" t="s">
        <v>117</v>
      </c>
      <c r="E8" s="7"/>
      <c r="F8" s="26">
        <v>0</v>
      </c>
      <c r="G8" s="26"/>
      <c r="J8" s="130" t="s">
        <v>8</v>
      </c>
      <c r="K8" s="130" t="s">
        <v>9</v>
      </c>
      <c r="L8" s="130"/>
      <c r="M8" s="130"/>
      <c r="N8" s="132" t="s">
        <v>4</v>
      </c>
      <c r="O8" s="133" t="s">
        <v>10</v>
      </c>
      <c r="P8" s="1">
        <v>4</v>
      </c>
      <c r="Q8" s="6" t="s">
        <v>51</v>
      </c>
      <c r="R8" s="7"/>
      <c r="S8" s="25"/>
      <c r="T8" s="7" t="s">
        <v>6</v>
      </c>
      <c r="U8" s="26">
        <v>0.5</v>
      </c>
      <c r="V8" s="74"/>
      <c r="W8" s="68"/>
    </row>
    <row r="9" spans="1:26" ht="90" x14ac:dyDescent="0.2">
      <c r="A9" s="9">
        <v>5</v>
      </c>
      <c r="B9" s="6" t="s">
        <v>31</v>
      </c>
      <c r="C9" s="7"/>
      <c r="D9" s="20" t="s">
        <v>6</v>
      </c>
      <c r="E9" s="7"/>
      <c r="F9" s="26">
        <v>0</v>
      </c>
      <c r="G9" s="37"/>
      <c r="J9" s="131"/>
      <c r="K9" s="49" t="s">
        <v>11</v>
      </c>
      <c r="L9" s="49" t="s">
        <v>12</v>
      </c>
      <c r="M9" s="49" t="s">
        <v>13</v>
      </c>
      <c r="N9" s="132"/>
      <c r="O9" s="133"/>
      <c r="Q9" s="129" t="s">
        <v>52</v>
      </c>
      <c r="R9" s="121"/>
      <c r="S9" s="121"/>
      <c r="T9" s="121"/>
      <c r="U9" s="27">
        <f>(+U5+U6+U7+U8)/4</f>
        <v>0.5</v>
      </c>
      <c r="V9" s="75" t="s">
        <v>119</v>
      </c>
      <c r="W9" s="69"/>
    </row>
    <row r="10" spans="1:26" ht="45" x14ac:dyDescent="0.2">
      <c r="A10" s="9">
        <v>6</v>
      </c>
      <c r="B10" s="6" t="s">
        <v>17</v>
      </c>
      <c r="C10" s="7" t="s">
        <v>6</v>
      </c>
      <c r="D10" s="7"/>
      <c r="E10" s="7"/>
      <c r="F10" s="26">
        <v>1</v>
      </c>
      <c r="G10" s="26"/>
      <c r="J10" s="127" t="s">
        <v>35</v>
      </c>
      <c r="K10" s="128"/>
      <c r="L10" s="128"/>
      <c r="M10" s="128"/>
      <c r="N10" s="128"/>
      <c r="O10" s="128"/>
      <c r="Q10" s="130" t="s">
        <v>8</v>
      </c>
      <c r="R10" s="130" t="s">
        <v>9</v>
      </c>
      <c r="S10" s="130"/>
      <c r="T10" s="130"/>
      <c r="U10" s="132" t="s">
        <v>4</v>
      </c>
      <c r="V10" s="117" t="s">
        <v>10</v>
      </c>
      <c r="W10" s="70"/>
    </row>
    <row r="11" spans="1:26" ht="33.75" x14ac:dyDescent="0.2">
      <c r="A11" s="9">
        <v>7</v>
      </c>
      <c r="B11" s="6" t="s">
        <v>18</v>
      </c>
      <c r="C11" s="7"/>
      <c r="D11" s="7" t="s">
        <v>6</v>
      </c>
      <c r="E11" s="7"/>
      <c r="F11" s="26">
        <v>0</v>
      </c>
      <c r="G11" s="26"/>
      <c r="I11" s="9">
        <v>1</v>
      </c>
      <c r="J11" s="6" t="s">
        <v>36</v>
      </c>
      <c r="K11" s="7"/>
      <c r="L11" s="7"/>
      <c r="M11" s="7" t="s">
        <v>6</v>
      </c>
      <c r="N11" s="26">
        <v>0.5</v>
      </c>
      <c r="O11" s="16"/>
      <c r="Q11" s="131"/>
      <c r="R11" s="49" t="s">
        <v>11</v>
      </c>
      <c r="S11" s="49" t="s">
        <v>12</v>
      </c>
      <c r="T11" s="49" t="s">
        <v>13</v>
      </c>
      <c r="U11" s="132"/>
      <c r="V11" s="117"/>
      <c r="W11" s="70"/>
    </row>
    <row r="12" spans="1:26" ht="33.75" x14ac:dyDescent="0.2">
      <c r="B12" s="129" t="s">
        <v>19</v>
      </c>
      <c r="C12" s="121"/>
      <c r="D12" s="121"/>
      <c r="E12" s="121"/>
      <c r="F12" s="35">
        <f>(F5+F6+F7+F8+F9+F10+F11)/7</f>
        <v>0.14285714285714285</v>
      </c>
      <c r="G12" s="35" t="s">
        <v>118</v>
      </c>
      <c r="I12" s="9">
        <v>2</v>
      </c>
      <c r="J12" s="6" t="s">
        <v>72</v>
      </c>
      <c r="K12" s="7"/>
      <c r="L12" s="7" t="s">
        <v>6</v>
      </c>
      <c r="M12" s="7"/>
      <c r="N12" s="26">
        <v>0</v>
      </c>
      <c r="O12" s="16"/>
      <c r="Q12" s="118" t="s">
        <v>53</v>
      </c>
      <c r="R12" s="119"/>
      <c r="S12" s="119"/>
      <c r="T12" s="119"/>
      <c r="U12" s="119"/>
      <c r="V12" s="119"/>
      <c r="W12" s="71"/>
    </row>
    <row r="13" spans="1:26" ht="67.5" x14ac:dyDescent="0.2">
      <c r="B13" s="130" t="s">
        <v>8</v>
      </c>
      <c r="C13" s="130" t="s">
        <v>9</v>
      </c>
      <c r="D13" s="130"/>
      <c r="E13" s="130"/>
      <c r="F13" s="132" t="s">
        <v>4</v>
      </c>
      <c r="G13" s="132" t="s">
        <v>10</v>
      </c>
      <c r="I13" s="9">
        <v>3</v>
      </c>
      <c r="J13" s="18" t="s">
        <v>37</v>
      </c>
      <c r="K13" s="7"/>
      <c r="L13" s="7"/>
      <c r="M13" s="7" t="s">
        <v>6</v>
      </c>
      <c r="N13" s="26">
        <v>0.5</v>
      </c>
      <c r="O13" s="16"/>
      <c r="P13" s="1">
        <v>1</v>
      </c>
      <c r="Q13" s="6" t="s">
        <v>54</v>
      </c>
      <c r="R13" s="7"/>
      <c r="S13" s="7" t="s">
        <v>6</v>
      </c>
      <c r="T13" s="8"/>
      <c r="U13" s="27">
        <v>0</v>
      </c>
      <c r="V13" s="74"/>
      <c r="W13" s="68"/>
    </row>
    <row r="14" spans="1:26" ht="56.25" x14ac:dyDescent="0.2">
      <c r="B14" s="131"/>
      <c r="C14" s="49" t="s">
        <v>11</v>
      </c>
      <c r="D14" s="49" t="s">
        <v>12</v>
      </c>
      <c r="E14" s="49" t="s">
        <v>13</v>
      </c>
      <c r="F14" s="132"/>
      <c r="G14" s="132"/>
      <c r="I14" s="9">
        <v>4</v>
      </c>
      <c r="J14" s="18" t="s">
        <v>73</v>
      </c>
      <c r="K14" s="7"/>
      <c r="L14" s="7"/>
      <c r="M14" s="7" t="s">
        <v>6</v>
      </c>
      <c r="N14" s="26">
        <v>0.5</v>
      </c>
      <c r="O14" s="16"/>
      <c r="P14" s="1">
        <v>2</v>
      </c>
      <c r="Q14" s="6" t="s">
        <v>76</v>
      </c>
      <c r="R14" s="7"/>
      <c r="S14" s="7" t="s">
        <v>6</v>
      </c>
      <c r="T14" s="8"/>
      <c r="U14" s="27">
        <v>0</v>
      </c>
      <c r="V14" s="74"/>
      <c r="W14" s="68"/>
    </row>
    <row r="15" spans="1:26" ht="68.25" x14ac:dyDescent="0.2">
      <c r="B15" s="151" t="s">
        <v>20</v>
      </c>
      <c r="C15" s="151"/>
      <c r="D15" s="151"/>
      <c r="E15" s="151"/>
      <c r="F15" s="151"/>
      <c r="G15" s="151"/>
      <c r="I15" s="9">
        <v>5</v>
      </c>
      <c r="J15" s="18" t="s">
        <v>74</v>
      </c>
      <c r="K15" s="7"/>
      <c r="L15" s="7" t="s">
        <v>6</v>
      </c>
      <c r="M15" s="7"/>
      <c r="N15" s="26">
        <v>0</v>
      </c>
      <c r="O15" s="16"/>
      <c r="P15" s="1">
        <v>3</v>
      </c>
      <c r="Q15" s="6" t="s">
        <v>55</v>
      </c>
      <c r="R15" s="7"/>
      <c r="S15" s="7" t="s">
        <v>6</v>
      </c>
      <c r="T15" s="8"/>
      <c r="U15" s="27">
        <v>0</v>
      </c>
      <c r="V15" s="74"/>
      <c r="W15" s="68"/>
    </row>
    <row r="16" spans="1:26" ht="33.75" x14ac:dyDescent="0.2">
      <c r="A16" s="9">
        <v>1</v>
      </c>
      <c r="B16" s="6" t="s">
        <v>21</v>
      </c>
      <c r="C16" s="7" t="s">
        <v>6</v>
      </c>
      <c r="D16" s="7"/>
      <c r="E16" s="7"/>
      <c r="F16" s="26">
        <v>1</v>
      </c>
      <c r="G16" s="37"/>
      <c r="I16" s="9">
        <v>6</v>
      </c>
      <c r="J16" s="18" t="s">
        <v>38</v>
      </c>
      <c r="K16" s="7"/>
      <c r="L16" s="7" t="s">
        <v>6</v>
      </c>
      <c r="M16" s="7"/>
      <c r="N16" s="26">
        <v>0</v>
      </c>
      <c r="O16" s="16"/>
      <c r="Q16" s="129" t="s">
        <v>56</v>
      </c>
      <c r="R16" s="121"/>
      <c r="S16" s="121"/>
      <c r="T16" s="121"/>
      <c r="U16" s="27">
        <f>(+U13+U14+U15)/3</f>
        <v>0</v>
      </c>
      <c r="V16" s="75" t="s">
        <v>120</v>
      </c>
      <c r="W16" s="69"/>
    </row>
    <row r="17" spans="1:26" ht="56.25" x14ac:dyDescent="0.2">
      <c r="A17" s="9">
        <v>2</v>
      </c>
      <c r="B17" s="6" t="s">
        <v>22</v>
      </c>
      <c r="C17" s="7"/>
      <c r="D17" s="7" t="s">
        <v>6</v>
      </c>
      <c r="E17" s="7"/>
      <c r="F17" s="26">
        <v>0</v>
      </c>
      <c r="G17" s="37"/>
      <c r="I17" s="9">
        <v>7</v>
      </c>
      <c r="J17" s="18" t="s">
        <v>39</v>
      </c>
      <c r="K17" s="7"/>
      <c r="L17" s="7"/>
      <c r="M17" s="7" t="s">
        <v>6</v>
      </c>
      <c r="N17" s="26">
        <v>0.5</v>
      </c>
      <c r="O17" s="16"/>
      <c r="Q17" s="130" t="s">
        <v>8</v>
      </c>
      <c r="R17" s="130" t="s">
        <v>9</v>
      </c>
      <c r="S17" s="130"/>
      <c r="T17" s="130"/>
      <c r="U17" s="132" t="s">
        <v>4</v>
      </c>
      <c r="V17" s="117" t="s">
        <v>10</v>
      </c>
      <c r="W17" s="70"/>
    </row>
    <row r="18" spans="1:26" ht="45" x14ac:dyDescent="0.2">
      <c r="A18" s="9">
        <v>3</v>
      </c>
      <c r="B18" s="6" t="s">
        <v>23</v>
      </c>
      <c r="C18" s="7"/>
      <c r="D18" s="7"/>
      <c r="E18" s="7" t="s">
        <v>6</v>
      </c>
      <c r="F18" s="26">
        <v>0.5</v>
      </c>
      <c r="G18" s="37"/>
      <c r="J18" s="129" t="s">
        <v>64</v>
      </c>
      <c r="K18" s="121"/>
      <c r="L18" s="121"/>
      <c r="M18" s="121"/>
      <c r="N18" s="27">
        <f>(+N11+N12+N13+N14+N15+N16+N17)/7</f>
        <v>0.2857142857142857</v>
      </c>
      <c r="O18" s="7" t="s">
        <v>118</v>
      </c>
      <c r="Q18" s="131"/>
      <c r="R18" s="49" t="s">
        <v>11</v>
      </c>
      <c r="S18" s="49" t="s">
        <v>12</v>
      </c>
      <c r="T18" s="49" t="s">
        <v>13</v>
      </c>
      <c r="U18" s="132"/>
      <c r="V18" s="117"/>
      <c r="W18" s="70"/>
    </row>
    <row r="19" spans="1:26" ht="33.75" x14ac:dyDescent="0.2">
      <c r="A19" s="9">
        <v>4</v>
      </c>
      <c r="B19" s="6" t="s">
        <v>24</v>
      </c>
      <c r="C19" s="7"/>
      <c r="D19" s="7"/>
      <c r="E19" s="7" t="s">
        <v>6</v>
      </c>
      <c r="F19" s="26">
        <v>0.5</v>
      </c>
      <c r="G19" s="26"/>
      <c r="J19" s="130" t="s">
        <v>8</v>
      </c>
      <c r="K19" s="130" t="s">
        <v>9</v>
      </c>
      <c r="L19" s="130"/>
      <c r="M19" s="130"/>
      <c r="N19" s="132" t="s">
        <v>4</v>
      </c>
      <c r="O19" s="133" t="s">
        <v>10</v>
      </c>
      <c r="Q19" s="118" t="s">
        <v>57</v>
      </c>
      <c r="R19" s="119"/>
      <c r="S19" s="119"/>
      <c r="T19" s="119"/>
      <c r="U19" s="119"/>
      <c r="V19" s="119"/>
      <c r="W19" s="71"/>
    </row>
    <row r="20" spans="1:26" ht="33.75" x14ac:dyDescent="0.2">
      <c r="B20" s="152" t="s">
        <v>25</v>
      </c>
      <c r="C20" s="153"/>
      <c r="D20" s="153"/>
      <c r="E20" s="153"/>
      <c r="F20" s="36">
        <f>(+F16+F17+F18+F19)/4</f>
        <v>0.5</v>
      </c>
      <c r="G20" s="36" t="s">
        <v>119</v>
      </c>
      <c r="J20" s="131"/>
      <c r="K20" s="49" t="s">
        <v>11</v>
      </c>
      <c r="L20" s="49" t="s">
        <v>12</v>
      </c>
      <c r="M20" s="49" t="s">
        <v>13</v>
      </c>
      <c r="N20" s="132"/>
      <c r="O20" s="133"/>
      <c r="P20" s="1">
        <v>1</v>
      </c>
      <c r="Q20" s="6" t="s">
        <v>58</v>
      </c>
      <c r="R20" s="7" t="s">
        <v>6</v>
      </c>
      <c r="S20" s="7"/>
      <c r="T20" s="7"/>
      <c r="U20" s="27">
        <v>1</v>
      </c>
      <c r="V20" s="76"/>
      <c r="W20" s="72"/>
    </row>
    <row r="21" spans="1:26" ht="22.5" x14ac:dyDescent="0.2">
      <c r="B21" s="130" t="s">
        <v>8</v>
      </c>
      <c r="C21" s="130" t="s">
        <v>9</v>
      </c>
      <c r="D21" s="130"/>
      <c r="E21" s="130"/>
      <c r="F21" s="132" t="s">
        <v>4</v>
      </c>
      <c r="G21" s="132" t="s">
        <v>10</v>
      </c>
      <c r="J21" s="127" t="s">
        <v>40</v>
      </c>
      <c r="K21" s="128"/>
      <c r="L21" s="128"/>
      <c r="M21" s="128"/>
      <c r="N21" s="128"/>
      <c r="O21" s="128"/>
      <c r="P21" s="1">
        <v>2</v>
      </c>
      <c r="Q21" s="6" t="s">
        <v>59</v>
      </c>
      <c r="R21" s="7"/>
      <c r="S21" s="7"/>
      <c r="T21" s="7" t="s">
        <v>6</v>
      </c>
      <c r="U21" s="27">
        <v>0.5</v>
      </c>
      <c r="V21" s="76"/>
      <c r="W21" s="72"/>
    </row>
    <row r="22" spans="1:26" ht="34.5" x14ac:dyDescent="0.2">
      <c r="B22" s="131"/>
      <c r="C22" s="49" t="s">
        <v>11</v>
      </c>
      <c r="D22" s="49" t="s">
        <v>12</v>
      </c>
      <c r="E22" s="49" t="s">
        <v>13</v>
      </c>
      <c r="F22" s="132"/>
      <c r="G22" s="132"/>
      <c r="I22" s="9">
        <v>1</v>
      </c>
      <c r="J22" s="18" t="s">
        <v>41</v>
      </c>
      <c r="K22" s="7"/>
      <c r="L22" s="7"/>
      <c r="M22" s="7" t="s">
        <v>6</v>
      </c>
      <c r="N22" s="26">
        <v>0.5</v>
      </c>
      <c r="O22" s="8"/>
      <c r="P22" s="1">
        <v>3</v>
      </c>
      <c r="Q22" s="6" t="s">
        <v>60</v>
      </c>
      <c r="R22" s="7"/>
      <c r="S22" s="7"/>
      <c r="T22" s="7" t="s">
        <v>6</v>
      </c>
      <c r="U22" s="27">
        <v>0.5</v>
      </c>
      <c r="V22" s="76"/>
      <c r="W22" s="72"/>
    </row>
    <row r="23" spans="1:26" ht="45" x14ac:dyDescent="0.2">
      <c r="B23" s="151" t="s">
        <v>26</v>
      </c>
      <c r="C23" s="151"/>
      <c r="D23" s="151"/>
      <c r="E23" s="151"/>
      <c r="F23" s="151"/>
      <c r="G23" s="151"/>
      <c r="I23" s="9">
        <v>2</v>
      </c>
      <c r="J23" s="18" t="s">
        <v>42</v>
      </c>
      <c r="K23" s="7" t="s">
        <v>6</v>
      </c>
      <c r="L23" s="7"/>
      <c r="M23" s="7"/>
      <c r="N23" s="26">
        <v>1</v>
      </c>
      <c r="O23" s="8"/>
      <c r="P23" s="1">
        <v>4</v>
      </c>
      <c r="Q23" s="6" t="s">
        <v>61</v>
      </c>
      <c r="R23" s="7"/>
      <c r="S23" s="7" t="s">
        <v>6</v>
      </c>
      <c r="T23" s="7"/>
      <c r="U23" s="27">
        <v>0</v>
      </c>
      <c r="V23" s="76"/>
      <c r="W23" s="72"/>
    </row>
    <row r="24" spans="1:26" ht="67.5" x14ac:dyDescent="0.2">
      <c r="A24" s="9">
        <v>1</v>
      </c>
      <c r="B24" s="6" t="s">
        <v>67</v>
      </c>
      <c r="C24" s="7"/>
      <c r="D24" s="7" t="s">
        <v>6</v>
      </c>
      <c r="E24" s="7"/>
      <c r="F24" s="27">
        <v>0</v>
      </c>
      <c r="G24" s="26"/>
      <c r="I24" s="9">
        <v>3</v>
      </c>
      <c r="J24" s="18" t="s">
        <v>43</v>
      </c>
      <c r="K24" s="7"/>
      <c r="L24" s="7"/>
      <c r="M24" s="7" t="s">
        <v>6</v>
      </c>
      <c r="N24" s="26">
        <v>0.5</v>
      </c>
      <c r="O24" s="8"/>
      <c r="P24" s="1">
        <v>5</v>
      </c>
      <c r="Q24" s="6" t="s">
        <v>62</v>
      </c>
      <c r="R24" s="7"/>
      <c r="S24" s="7" t="s">
        <v>6</v>
      </c>
      <c r="T24" s="7"/>
      <c r="U24" s="27">
        <v>0</v>
      </c>
      <c r="V24" s="76"/>
      <c r="W24" s="72"/>
    </row>
    <row r="25" spans="1:26" ht="56.25" x14ac:dyDescent="0.2">
      <c r="A25" s="9">
        <v>2</v>
      </c>
      <c r="B25" s="6" t="s">
        <v>27</v>
      </c>
      <c r="C25" s="7"/>
      <c r="D25" s="7" t="s">
        <v>6</v>
      </c>
      <c r="E25" s="7"/>
      <c r="F25" s="27">
        <v>0</v>
      </c>
      <c r="G25" s="26"/>
      <c r="I25" s="9">
        <v>4</v>
      </c>
      <c r="J25" s="18" t="s">
        <v>44</v>
      </c>
      <c r="K25" s="7"/>
      <c r="L25" s="7"/>
      <c r="M25" s="7" t="s">
        <v>6</v>
      </c>
      <c r="N25" s="26">
        <v>0.5</v>
      </c>
      <c r="O25" s="8"/>
      <c r="Q25" s="120" t="s">
        <v>63</v>
      </c>
      <c r="R25" s="121"/>
      <c r="S25" s="121"/>
      <c r="T25" s="121"/>
      <c r="U25" s="28">
        <f>(+U20+U21+U22+U23+U24)/5</f>
        <v>0.4</v>
      </c>
      <c r="V25" s="77" t="s">
        <v>118</v>
      </c>
      <c r="W25" s="69"/>
    </row>
    <row r="26" spans="1:26" ht="45" x14ac:dyDescent="0.2">
      <c r="A26" s="9">
        <v>3</v>
      </c>
      <c r="B26" s="6" t="s">
        <v>68</v>
      </c>
      <c r="C26" s="7" t="s">
        <v>6</v>
      </c>
      <c r="D26" s="7"/>
      <c r="E26" s="7"/>
      <c r="F26" s="27">
        <v>1</v>
      </c>
      <c r="G26" s="26"/>
      <c r="I26" s="9">
        <v>5</v>
      </c>
      <c r="J26" s="18" t="s">
        <v>45</v>
      </c>
      <c r="K26" s="7"/>
      <c r="L26" s="7"/>
      <c r="M26" s="7" t="s">
        <v>6</v>
      </c>
      <c r="N26" s="26">
        <v>0.5</v>
      </c>
      <c r="O26" s="8"/>
      <c r="Q26" s="122" t="s">
        <v>30</v>
      </c>
      <c r="R26" s="123"/>
      <c r="S26" s="123"/>
      <c r="T26" s="124"/>
      <c r="U26" s="29">
        <f>+U25+U16+U9</f>
        <v>0.9</v>
      </c>
      <c r="V26" s="78" t="s">
        <v>152</v>
      </c>
      <c r="W26" s="73"/>
    </row>
    <row r="27" spans="1:26" ht="56.25" x14ac:dyDescent="0.2">
      <c r="A27" s="9">
        <v>4</v>
      </c>
      <c r="B27" s="6" t="s">
        <v>69</v>
      </c>
      <c r="C27" s="7"/>
      <c r="D27" s="7"/>
      <c r="E27" s="7" t="s">
        <v>6</v>
      </c>
      <c r="F27" s="27">
        <v>0.5</v>
      </c>
      <c r="G27" s="26"/>
      <c r="I27" s="9">
        <v>6</v>
      </c>
      <c r="J27" s="18" t="s">
        <v>75</v>
      </c>
      <c r="K27" s="7"/>
      <c r="L27" s="7" t="s">
        <v>6</v>
      </c>
      <c r="M27" s="7"/>
      <c r="N27" s="26">
        <v>0</v>
      </c>
      <c r="O27" s="8"/>
    </row>
    <row r="28" spans="1:26" ht="22.5" x14ac:dyDescent="0.2">
      <c r="A28" s="9">
        <v>5</v>
      </c>
      <c r="B28" s="6" t="s">
        <v>28</v>
      </c>
      <c r="C28" s="21"/>
      <c r="D28" s="7" t="s">
        <v>6</v>
      </c>
      <c r="E28" s="7"/>
      <c r="F28" s="27">
        <v>0</v>
      </c>
      <c r="G28" s="26"/>
      <c r="J28" s="134" t="s">
        <v>46</v>
      </c>
      <c r="K28" s="135"/>
      <c r="L28" s="135"/>
      <c r="M28" s="135"/>
      <c r="N28" s="28">
        <f>(+N22+N23+N24+N25+N26+N27)/6</f>
        <v>0.5</v>
      </c>
      <c r="O28" s="50" t="s">
        <v>119</v>
      </c>
    </row>
    <row r="29" spans="1:26" x14ac:dyDescent="0.2">
      <c r="B29" s="134" t="s">
        <v>29</v>
      </c>
      <c r="C29" s="135"/>
      <c r="D29" s="135"/>
      <c r="E29" s="135"/>
      <c r="F29" s="28">
        <f>(+F24+F25+F26+F27+F28)/5</f>
        <v>0.3</v>
      </c>
      <c r="G29" s="28" t="s">
        <v>119</v>
      </c>
      <c r="J29" s="136" t="s">
        <v>30</v>
      </c>
      <c r="K29" s="137"/>
      <c r="L29" s="137"/>
      <c r="M29" s="138"/>
      <c r="N29" s="29">
        <f>+N28+N18+N7</f>
        <v>1.2857142857142856</v>
      </c>
      <c r="O29" s="66" t="s">
        <v>121</v>
      </c>
      <c r="X29" s="80" t="s">
        <v>147</v>
      </c>
      <c r="Y29" s="2" t="s">
        <v>148</v>
      </c>
      <c r="Z29" s="2" t="s">
        <v>5</v>
      </c>
    </row>
    <row r="30" spans="1:26" x14ac:dyDescent="0.2">
      <c r="B30" s="150" t="s">
        <v>30</v>
      </c>
      <c r="C30" s="150"/>
      <c r="D30" s="150"/>
      <c r="E30" s="150"/>
      <c r="F30" s="65">
        <f>+F29+F20+F12</f>
        <v>0.94285714285714284</v>
      </c>
      <c r="G30" s="61" t="s">
        <v>152</v>
      </c>
      <c r="J30" s="19"/>
      <c r="K30" s="31"/>
      <c r="L30" s="31"/>
      <c r="M30" s="31"/>
      <c r="N30" s="33"/>
      <c r="O30" s="31"/>
      <c r="X30" s="80" t="s">
        <v>149</v>
      </c>
      <c r="Y30" s="2" t="s">
        <v>150</v>
      </c>
      <c r="Z30" s="62" t="s">
        <v>151</v>
      </c>
    </row>
    <row r="31" spans="1:26" x14ac:dyDescent="0.2">
      <c r="X31" s="80" t="s">
        <v>153</v>
      </c>
      <c r="Y31" s="2" t="s">
        <v>154</v>
      </c>
      <c r="Z31" s="63" t="s">
        <v>155</v>
      </c>
    </row>
    <row r="32" spans="1:26" x14ac:dyDescent="0.2">
      <c r="X32" s="80" t="s">
        <v>156</v>
      </c>
      <c r="Y32" s="2" t="s">
        <v>157</v>
      </c>
      <c r="Z32" s="64" t="s">
        <v>158</v>
      </c>
    </row>
    <row r="33" spans="5:10" ht="15" x14ac:dyDescent="0.25">
      <c r="J33" s="48"/>
    </row>
    <row r="34" spans="5:10" x14ac:dyDescent="0.2">
      <c r="E34" s="4" t="s">
        <v>32</v>
      </c>
    </row>
  </sheetData>
  <mergeCells count="64">
    <mergeCell ref="B1:G1"/>
    <mergeCell ref="J1:O1"/>
    <mergeCell ref="Q1:V1"/>
    <mergeCell ref="X1:Z1"/>
    <mergeCell ref="B2:B3"/>
    <mergeCell ref="C2:E2"/>
    <mergeCell ref="F2:F3"/>
    <mergeCell ref="G2:G3"/>
    <mergeCell ref="J2:J3"/>
    <mergeCell ref="K2:M2"/>
    <mergeCell ref="X2:X4"/>
    <mergeCell ref="Y2:Y4"/>
    <mergeCell ref="Z2:Z4"/>
    <mergeCell ref="B4:G4"/>
    <mergeCell ref="J4:O4"/>
    <mergeCell ref="Q4:V4"/>
    <mergeCell ref="V2:V3"/>
    <mergeCell ref="V10:V11"/>
    <mergeCell ref="B12:E12"/>
    <mergeCell ref="Q12:V12"/>
    <mergeCell ref="J7:M7"/>
    <mergeCell ref="J8:J9"/>
    <mergeCell ref="K8:M8"/>
    <mergeCell ref="N8:N9"/>
    <mergeCell ref="O8:O9"/>
    <mergeCell ref="Q9:T9"/>
    <mergeCell ref="N2:N3"/>
    <mergeCell ref="O2:O3"/>
    <mergeCell ref="Q2:Q3"/>
    <mergeCell ref="R2:T2"/>
    <mergeCell ref="U2:U3"/>
    <mergeCell ref="Q16:T16"/>
    <mergeCell ref="J10:O10"/>
    <mergeCell ref="Q10:Q11"/>
    <mergeCell ref="R10:T10"/>
    <mergeCell ref="U10:U11"/>
    <mergeCell ref="B13:B14"/>
    <mergeCell ref="C13:E13"/>
    <mergeCell ref="F13:F14"/>
    <mergeCell ref="G13:G14"/>
    <mergeCell ref="B15:G15"/>
    <mergeCell ref="J21:O21"/>
    <mergeCell ref="Q17:Q18"/>
    <mergeCell ref="R17:T17"/>
    <mergeCell ref="U17:U18"/>
    <mergeCell ref="V17:V18"/>
    <mergeCell ref="J18:M18"/>
    <mergeCell ref="J19:J20"/>
    <mergeCell ref="K19:M19"/>
    <mergeCell ref="N19:N20"/>
    <mergeCell ref="O19:O20"/>
    <mergeCell ref="Q19:V19"/>
    <mergeCell ref="B20:E20"/>
    <mergeCell ref="B21:B22"/>
    <mergeCell ref="C21:E21"/>
    <mergeCell ref="F21:F22"/>
    <mergeCell ref="G21:G22"/>
    <mergeCell ref="B30:E30"/>
    <mergeCell ref="B23:G23"/>
    <mergeCell ref="Q25:T25"/>
    <mergeCell ref="Q26:T26"/>
    <mergeCell ref="J28:M28"/>
    <mergeCell ref="B29:E29"/>
    <mergeCell ref="J29:M29"/>
  </mergeCells>
  <pageMargins left="0.7" right="0.7" top="0.75" bottom="0.75" header="0.3" footer="0.3"/>
  <pageSetup paperSize="9" orientation="portrait" horizontalDpi="360" verticalDpi="36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5" tint="0.59999389629810485"/>
  </sheetPr>
  <dimension ref="A1:Z34"/>
  <sheetViews>
    <sheetView topLeftCell="L24" workbookViewId="0">
      <selection activeCell="J32" sqref="J32"/>
    </sheetView>
  </sheetViews>
  <sheetFormatPr baseColWidth="10" defaultColWidth="11.5703125" defaultRowHeight="14.25" x14ac:dyDescent="0.2"/>
  <cols>
    <col min="1" max="1" width="9" style="9" customWidth="1"/>
    <col min="2" max="2" width="31.42578125" style="9" customWidth="1"/>
    <col min="3" max="3" width="7.42578125" style="4" customWidth="1"/>
    <col min="4" max="4" width="8" style="4" customWidth="1"/>
    <col min="5" max="5" width="9.42578125" style="4" customWidth="1"/>
    <col min="6" max="6" width="15.7109375" style="32" customWidth="1"/>
    <col min="7" max="7" width="22.28515625" style="32" customWidth="1"/>
    <col min="8" max="8" width="3.28515625" style="9" customWidth="1"/>
    <col min="9" max="9" width="3.140625" style="9" customWidth="1"/>
    <col min="10" max="10" width="30.85546875" style="9" customWidth="1"/>
    <col min="11" max="13" width="11.5703125" style="4"/>
    <col min="14" max="14" width="13.28515625" style="32" customWidth="1"/>
    <col min="15" max="15" width="18" style="4" customWidth="1"/>
    <col min="16" max="16" width="4.28515625" style="1" customWidth="1"/>
    <col min="17" max="17" width="29.7109375" style="1" customWidth="1"/>
    <col min="18" max="20" width="11.5703125" style="4"/>
    <col min="21" max="21" width="14.7109375" style="30" customWidth="1"/>
    <col min="22" max="22" width="17.5703125" style="1" customWidth="1"/>
    <col min="23" max="23" width="4.140625" style="81" customWidth="1"/>
    <col min="24" max="24" width="20.5703125" style="9" customWidth="1"/>
    <col min="25" max="25" width="46.7109375" style="9" customWidth="1"/>
    <col min="26" max="26" width="13.140625" style="9" customWidth="1"/>
    <col min="27" max="16384" width="11.5703125" style="9"/>
  </cols>
  <sheetData>
    <row r="1" spans="1:26" x14ac:dyDescent="0.2">
      <c r="B1" s="125" t="s">
        <v>161</v>
      </c>
      <c r="C1" s="125"/>
      <c r="D1" s="125"/>
      <c r="E1" s="125"/>
      <c r="F1" s="125"/>
      <c r="G1" s="125"/>
      <c r="J1" s="125" t="s">
        <v>162</v>
      </c>
      <c r="K1" s="125"/>
      <c r="L1" s="125"/>
      <c r="M1" s="125"/>
      <c r="N1" s="125"/>
      <c r="O1" s="125"/>
      <c r="Q1" s="126" t="s">
        <v>163</v>
      </c>
      <c r="R1" s="126"/>
      <c r="S1" s="126"/>
      <c r="T1" s="126"/>
      <c r="U1" s="126"/>
      <c r="V1" s="126"/>
      <c r="X1" s="125" t="s">
        <v>146</v>
      </c>
      <c r="Y1" s="125"/>
      <c r="Z1" s="125"/>
    </row>
    <row r="2" spans="1:26" ht="25.5" customHeight="1" x14ac:dyDescent="0.2">
      <c r="B2" s="154" t="s">
        <v>8</v>
      </c>
      <c r="C2" s="154" t="s">
        <v>9</v>
      </c>
      <c r="D2" s="154"/>
      <c r="E2" s="154"/>
      <c r="F2" s="155" t="s">
        <v>116</v>
      </c>
      <c r="G2" s="155" t="s">
        <v>10</v>
      </c>
      <c r="J2" s="139" t="s">
        <v>8</v>
      </c>
      <c r="K2" s="139" t="s">
        <v>9</v>
      </c>
      <c r="L2" s="139"/>
      <c r="M2" s="139"/>
      <c r="N2" s="132" t="s">
        <v>4</v>
      </c>
      <c r="O2" s="147" t="s">
        <v>10</v>
      </c>
      <c r="Q2" s="139" t="s">
        <v>8</v>
      </c>
      <c r="R2" s="139" t="s">
        <v>9</v>
      </c>
      <c r="S2" s="139"/>
      <c r="T2" s="139"/>
      <c r="U2" s="132" t="s">
        <v>4</v>
      </c>
      <c r="V2" s="149" t="s">
        <v>10</v>
      </c>
      <c r="W2" s="82"/>
      <c r="X2" s="143" t="s">
        <v>142</v>
      </c>
      <c r="Y2" s="144" t="s">
        <v>99</v>
      </c>
      <c r="Z2" s="144" t="s">
        <v>4</v>
      </c>
    </row>
    <row r="3" spans="1:26" x14ac:dyDescent="0.2">
      <c r="B3" s="154"/>
      <c r="C3" s="60" t="s">
        <v>11</v>
      </c>
      <c r="D3" s="60" t="s">
        <v>12</v>
      </c>
      <c r="E3" s="60" t="s">
        <v>13</v>
      </c>
      <c r="F3" s="155"/>
      <c r="G3" s="155"/>
      <c r="J3" s="140"/>
      <c r="K3" s="51" t="s">
        <v>11</v>
      </c>
      <c r="L3" s="51" t="s">
        <v>12</v>
      </c>
      <c r="M3" s="51" t="s">
        <v>13</v>
      </c>
      <c r="N3" s="132"/>
      <c r="O3" s="147"/>
      <c r="Q3" s="140"/>
      <c r="R3" s="51" t="s">
        <v>11</v>
      </c>
      <c r="S3" s="51" t="s">
        <v>12</v>
      </c>
      <c r="T3" s="51" t="s">
        <v>13</v>
      </c>
      <c r="U3" s="148"/>
      <c r="V3" s="149"/>
      <c r="W3" s="82"/>
      <c r="X3" s="143"/>
      <c r="Y3" s="144"/>
      <c r="Z3" s="144"/>
    </row>
    <row r="4" spans="1:26" x14ac:dyDescent="0.2">
      <c r="B4" s="156" t="s">
        <v>14</v>
      </c>
      <c r="C4" s="156"/>
      <c r="D4" s="156"/>
      <c r="E4" s="156"/>
      <c r="F4" s="156"/>
      <c r="G4" s="156"/>
      <c r="J4" s="145" t="s">
        <v>33</v>
      </c>
      <c r="K4" s="146"/>
      <c r="L4" s="146"/>
      <c r="M4" s="146"/>
      <c r="N4" s="146"/>
      <c r="O4" s="146"/>
      <c r="Q4" s="141" t="s">
        <v>47</v>
      </c>
      <c r="R4" s="142"/>
      <c r="S4" s="142"/>
      <c r="T4" s="142"/>
      <c r="U4" s="142"/>
      <c r="V4" s="142"/>
      <c r="W4" s="83"/>
      <c r="X4" s="143"/>
      <c r="Y4" s="144"/>
      <c r="Z4" s="144"/>
    </row>
    <row r="5" spans="1:26" ht="47.25" customHeight="1" x14ac:dyDescent="0.2">
      <c r="A5" s="9">
        <v>1</v>
      </c>
      <c r="B5" s="17" t="s">
        <v>65</v>
      </c>
      <c r="C5" s="7"/>
      <c r="D5" s="20" t="s">
        <v>6</v>
      </c>
      <c r="E5" s="7"/>
      <c r="F5" s="26">
        <v>0</v>
      </c>
      <c r="G5" s="37"/>
      <c r="I5" s="9">
        <v>1</v>
      </c>
      <c r="J5" s="38" t="s">
        <v>70</v>
      </c>
      <c r="K5" s="7" t="s">
        <v>6</v>
      </c>
      <c r="L5" s="8"/>
      <c r="M5" s="7"/>
      <c r="N5" s="26">
        <v>1</v>
      </c>
      <c r="O5" s="16"/>
      <c r="P5" s="1">
        <v>1</v>
      </c>
      <c r="Q5" s="6" t="s">
        <v>48</v>
      </c>
      <c r="R5" s="24"/>
      <c r="S5" s="8"/>
      <c r="T5" s="7" t="s">
        <v>6</v>
      </c>
      <c r="U5" s="26">
        <v>0.5</v>
      </c>
      <c r="V5" s="74"/>
      <c r="W5" s="68"/>
      <c r="X5" s="79" t="s">
        <v>11</v>
      </c>
      <c r="Y5" s="59" t="s">
        <v>144</v>
      </c>
      <c r="Z5" s="13">
        <v>1</v>
      </c>
    </row>
    <row r="6" spans="1:26" ht="69.75" customHeight="1" x14ac:dyDescent="0.2">
      <c r="A6" s="9">
        <v>2</v>
      </c>
      <c r="B6" s="17" t="s">
        <v>66</v>
      </c>
      <c r="C6" s="7"/>
      <c r="D6" s="7" t="s">
        <v>6</v>
      </c>
      <c r="E6" s="7"/>
      <c r="F6" s="26">
        <v>0</v>
      </c>
      <c r="G6" s="37"/>
      <c r="I6" s="9">
        <v>2</v>
      </c>
      <c r="J6" s="17" t="s">
        <v>71</v>
      </c>
      <c r="K6" s="7"/>
      <c r="L6" s="8"/>
      <c r="M6" s="8" t="s">
        <v>6</v>
      </c>
      <c r="N6" s="26">
        <v>0.5</v>
      </c>
      <c r="O6" s="8"/>
      <c r="P6" s="1">
        <v>2</v>
      </c>
      <c r="Q6" s="6" t="s">
        <v>49</v>
      </c>
      <c r="R6" s="24"/>
      <c r="S6" s="8"/>
      <c r="T6" s="7" t="s">
        <v>6</v>
      </c>
      <c r="U6" s="26">
        <v>0.5</v>
      </c>
      <c r="V6" s="74"/>
      <c r="W6" s="68"/>
      <c r="X6" s="79" t="s">
        <v>12</v>
      </c>
      <c r="Y6" s="59" t="s">
        <v>143</v>
      </c>
      <c r="Z6" s="13">
        <v>0</v>
      </c>
    </row>
    <row r="7" spans="1:26" ht="59.25" customHeight="1" x14ac:dyDescent="0.2">
      <c r="A7" s="9">
        <v>3</v>
      </c>
      <c r="B7" s="17" t="s">
        <v>15</v>
      </c>
      <c r="C7" s="7"/>
      <c r="D7" s="7" t="s">
        <v>6</v>
      </c>
      <c r="E7" s="7"/>
      <c r="F7" s="26">
        <v>0</v>
      </c>
      <c r="G7" s="37"/>
      <c r="J7" s="129" t="s">
        <v>34</v>
      </c>
      <c r="K7" s="121"/>
      <c r="L7" s="121"/>
      <c r="M7" s="121"/>
      <c r="N7" s="27">
        <f>(+N5+N6)/2</f>
        <v>0.75</v>
      </c>
      <c r="O7" s="7" t="s">
        <v>119</v>
      </c>
      <c r="P7" s="1">
        <v>3</v>
      </c>
      <c r="Q7" s="6" t="s">
        <v>50</v>
      </c>
      <c r="R7" s="7"/>
      <c r="S7" s="25"/>
      <c r="T7" s="7" t="s">
        <v>6</v>
      </c>
      <c r="U7" s="26">
        <v>0.5</v>
      </c>
      <c r="V7" s="74"/>
      <c r="W7" s="68"/>
      <c r="X7" s="80" t="s">
        <v>13</v>
      </c>
      <c r="Y7" s="59" t="s">
        <v>145</v>
      </c>
      <c r="Z7" s="13">
        <v>0.5</v>
      </c>
    </row>
    <row r="8" spans="1:26" ht="67.5" x14ac:dyDescent="0.2">
      <c r="A8" s="9">
        <v>4</v>
      </c>
      <c r="B8" s="6" t="s">
        <v>16</v>
      </c>
      <c r="C8" s="7"/>
      <c r="D8" s="7" t="s">
        <v>117</v>
      </c>
      <c r="E8" s="7"/>
      <c r="F8" s="26">
        <v>0</v>
      </c>
      <c r="G8" s="26"/>
      <c r="J8" s="130" t="s">
        <v>8</v>
      </c>
      <c r="K8" s="130" t="s">
        <v>9</v>
      </c>
      <c r="L8" s="130"/>
      <c r="M8" s="130"/>
      <c r="N8" s="132" t="s">
        <v>4</v>
      </c>
      <c r="O8" s="133" t="s">
        <v>10</v>
      </c>
      <c r="P8" s="1">
        <v>4</v>
      </c>
      <c r="Q8" s="6" t="s">
        <v>51</v>
      </c>
      <c r="R8" s="7"/>
      <c r="S8" s="25"/>
      <c r="T8" s="7" t="s">
        <v>6</v>
      </c>
      <c r="U8" s="26">
        <v>0.5</v>
      </c>
      <c r="V8" s="74"/>
      <c r="W8" s="68"/>
    </row>
    <row r="9" spans="1:26" ht="90" x14ac:dyDescent="0.2">
      <c r="A9" s="9">
        <v>5</v>
      </c>
      <c r="B9" s="6" t="s">
        <v>31</v>
      </c>
      <c r="C9" s="7"/>
      <c r="D9" s="20" t="s">
        <v>6</v>
      </c>
      <c r="E9" s="7"/>
      <c r="F9" s="26">
        <v>0</v>
      </c>
      <c r="G9" s="37"/>
      <c r="J9" s="131"/>
      <c r="K9" s="49" t="s">
        <v>11</v>
      </c>
      <c r="L9" s="49" t="s">
        <v>12</v>
      </c>
      <c r="M9" s="49" t="s">
        <v>13</v>
      </c>
      <c r="N9" s="132"/>
      <c r="O9" s="133"/>
      <c r="Q9" s="129" t="s">
        <v>52</v>
      </c>
      <c r="R9" s="121"/>
      <c r="S9" s="121"/>
      <c r="T9" s="121"/>
      <c r="U9" s="27">
        <f>(+U5+U6+U7+U8)/4</f>
        <v>0.5</v>
      </c>
      <c r="V9" s="75" t="s">
        <v>119</v>
      </c>
      <c r="W9" s="69"/>
    </row>
    <row r="10" spans="1:26" ht="45" x14ac:dyDescent="0.2">
      <c r="A10" s="9">
        <v>6</v>
      </c>
      <c r="B10" s="6" t="s">
        <v>17</v>
      </c>
      <c r="C10" s="7" t="s">
        <v>6</v>
      </c>
      <c r="D10" s="7"/>
      <c r="E10" s="7"/>
      <c r="F10" s="26">
        <v>1</v>
      </c>
      <c r="G10" s="26"/>
      <c r="J10" s="127" t="s">
        <v>35</v>
      </c>
      <c r="K10" s="128"/>
      <c r="L10" s="128"/>
      <c r="M10" s="128"/>
      <c r="N10" s="128"/>
      <c r="O10" s="128"/>
      <c r="Q10" s="130" t="s">
        <v>8</v>
      </c>
      <c r="R10" s="130" t="s">
        <v>9</v>
      </c>
      <c r="S10" s="130"/>
      <c r="T10" s="130"/>
      <c r="U10" s="132" t="s">
        <v>4</v>
      </c>
      <c r="V10" s="117" t="s">
        <v>10</v>
      </c>
      <c r="W10" s="70"/>
    </row>
    <row r="11" spans="1:26" ht="33.75" x14ac:dyDescent="0.2">
      <c r="A11" s="9">
        <v>7</v>
      </c>
      <c r="B11" s="6" t="s">
        <v>18</v>
      </c>
      <c r="C11" s="7"/>
      <c r="D11" s="7" t="s">
        <v>6</v>
      </c>
      <c r="E11" s="7"/>
      <c r="F11" s="26">
        <v>0</v>
      </c>
      <c r="G11" s="26"/>
      <c r="I11" s="9">
        <v>1</v>
      </c>
      <c r="J11" s="6" t="s">
        <v>36</v>
      </c>
      <c r="K11" s="7"/>
      <c r="L11" s="7"/>
      <c r="M11" s="7" t="s">
        <v>6</v>
      </c>
      <c r="N11" s="26">
        <v>0.5</v>
      </c>
      <c r="O11" s="16"/>
      <c r="Q11" s="131"/>
      <c r="R11" s="49" t="s">
        <v>11</v>
      </c>
      <c r="S11" s="49" t="s">
        <v>12</v>
      </c>
      <c r="T11" s="49" t="s">
        <v>13</v>
      </c>
      <c r="U11" s="132"/>
      <c r="V11" s="117"/>
      <c r="W11" s="70"/>
    </row>
    <row r="12" spans="1:26" ht="33.75" x14ac:dyDescent="0.2">
      <c r="B12" s="129" t="s">
        <v>19</v>
      </c>
      <c r="C12" s="121"/>
      <c r="D12" s="121"/>
      <c r="E12" s="121"/>
      <c r="F12" s="35">
        <f>(F5+F6+F7+F8+F9+F10+F11)/7</f>
        <v>0.14285714285714285</v>
      </c>
      <c r="G12" s="35" t="s">
        <v>118</v>
      </c>
      <c r="I12" s="9">
        <v>2</v>
      </c>
      <c r="J12" s="6" t="s">
        <v>72</v>
      </c>
      <c r="K12" s="7"/>
      <c r="L12" s="7" t="s">
        <v>6</v>
      </c>
      <c r="M12" s="7"/>
      <c r="N12" s="26">
        <v>0</v>
      </c>
      <c r="O12" s="16"/>
      <c r="Q12" s="118" t="s">
        <v>53</v>
      </c>
      <c r="R12" s="119"/>
      <c r="S12" s="119"/>
      <c r="T12" s="119"/>
      <c r="U12" s="119"/>
      <c r="V12" s="119"/>
      <c r="W12" s="71"/>
    </row>
    <row r="13" spans="1:26" ht="67.5" x14ac:dyDescent="0.2">
      <c r="B13" s="130" t="s">
        <v>8</v>
      </c>
      <c r="C13" s="130" t="s">
        <v>9</v>
      </c>
      <c r="D13" s="130"/>
      <c r="E13" s="130"/>
      <c r="F13" s="132" t="s">
        <v>4</v>
      </c>
      <c r="G13" s="132" t="s">
        <v>10</v>
      </c>
      <c r="I13" s="9">
        <v>3</v>
      </c>
      <c r="J13" s="18" t="s">
        <v>37</v>
      </c>
      <c r="K13" s="7"/>
      <c r="L13" s="7"/>
      <c r="M13" s="7" t="s">
        <v>6</v>
      </c>
      <c r="N13" s="26">
        <v>0.5</v>
      </c>
      <c r="O13" s="16"/>
      <c r="P13" s="1">
        <v>1</v>
      </c>
      <c r="Q13" s="6" t="s">
        <v>54</v>
      </c>
      <c r="R13" s="7"/>
      <c r="S13" s="7" t="s">
        <v>6</v>
      </c>
      <c r="T13" s="8"/>
      <c r="U13" s="27">
        <v>0</v>
      </c>
      <c r="V13" s="74"/>
      <c r="W13" s="68"/>
    </row>
    <row r="14" spans="1:26" ht="56.25" x14ac:dyDescent="0.2">
      <c r="B14" s="131"/>
      <c r="C14" s="49" t="s">
        <v>11</v>
      </c>
      <c r="D14" s="49" t="s">
        <v>12</v>
      </c>
      <c r="E14" s="49" t="s">
        <v>13</v>
      </c>
      <c r="F14" s="132"/>
      <c r="G14" s="132"/>
      <c r="I14" s="9">
        <v>4</v>
      </c>
      <c r="J14" s="18" t="s">
        <v>73</v>
      </c>
      <c r="K14" s="7"/>
      <c r="L14" s="7"/>
      <c r="M14" s="7" t="s">
        <v>6</v>
      </c>
      <c r="N14" s="26">
        <v>0.5</v>
      </c>
      <c r="O14" s="16"/>
      <c r="P14" s="1">
        <v>2</v>
      </c>
      <c r="Q14" s="6" t="s">
        <v>76</v>
      </c>
      <c r="R14" s="7"/>
      <c r="S14" s="7" t="s">
        <v>6</v>
      </c>
      <c r="T14" s="8"/>
      <c r="U14" s="27">
        <v>0</v>
      </c>
      <c r="V14" s="74"/>
      <c r="W14" s="68"/>
    </row>
    <row r="15" spans="1:26" ht="68.25" x14ac:dyDescent="0.2">
      <c r="B15" s="151" t="s">
        <v>20</v>
      </c>
      <c r="C15" s="151"/>
      <c r="D15" s="151"/>
      <c r="E15" s="151"/>
      <c r="F15" s="151"/>
      <c r="G15" s="151"/>
      <c r="I15" s="9">
        <v>5</v>
      </c>
      <c r="J15" s="18" t="s">
        <v>74</v>
      </c>
      <c r="K15" s="7"/>
      <c r="L15" s="7" t="s">
        <v>6</v>
      </c>
      <c r="M15" s="7"/>
      <c r="N15" s="26">
        <v>0</v>
      </c>
      <c r="O15" s="16"/>
      <c r="P15" s="1">
        <v>3</v>
      </c>
      <c r="Q15" s="6" t="s">
        <v>55</v>
      </c>
      <c r="R15" s="7"/>
      <c r="S15" s="7" t="s">
        <v>6</v>
      </c>
      <c r="T15" s="8"/>
      <c r="U15" s="27">
        <v>0</v>
      </c>
      <c r="V15" s="74"/>
      <c r="W15" s="68"/>
    </row>
    <row r="16" spans="1:26" ht="33.75" x14ac:dyDescent="0.2">
      <c r="A16" s="9">
        <v>1</v>
      </c>
      <c r="B16" s="6" t="s">
        <v>21</v>
      </c>
      <c r="C16" s="7" t="s">
        <v>6</v>
      </c>
      <c r="D16" s="7"/>
      <c r="E16" s="7"/>
      <c r="F16" s="26">
        <v>1</v>
      </c>
      <c r="G16" s="37"/>
      <c r="I16" s="9">
        <v>6</v>
      </c>
      <c r="J16" s="18" t="s">
        <v>38</v>
      </c>
      <c r="K16" s="7"/>
      <c r="L16" s="7" t="s">
        <v>6</v>
      </c>
      <c r="M16" s="7"/>
      <c r="N16" s="26">
        <v>0</v>
      </c>
      <c r="O16" s="16"/>
      <c r="Q16" s="129" t="s">
        <v>56</v>
      </c>
      <c r="R16" s="121"/>
      <c r="S16" s="121"/>
      <c r="T16" s="121"/>
      <c r="U16" s="27">
        <f>(+U13+U14+U15)/3</f>
        <v>0</v>
      </c>
      <c r="V16" s="75" t="s">
        <v>120</v>
      </c>
      <c r="W16" s="69"/>
    </row>
    <row r="17" spans="1:26" ht="56.25" x14ac:dyDescent="0.2">
      <c r="A17" s="9">
        <v>2</v>
      </c>
      <c r="B17" s="6" t="s">
        <v>22</v>
      </c>
      <c r="C17" s="7"/>
      <c r="D17" s="7" t="s">
        <v>6</v>
      </c>
      <c r="E17" s="7"/>
      <c r="F17" s="26">
        <v>0</v>
      </c>
      <c r="G17" s="37"/>
      <c r="I17" s="9">
        <v>7</v>
      </c>
      <c r="J17" s="18" t="s">
        <v>39</v>
      </c>
      <c r="K17" s="7"/>
      <c r="L17" s="7"/>
      <c r="M17" s="7" t="s">
        <v>6</v>
      </c>
      <c r="N17" s="26">
        <v>0.5</v>
      </c>
      <c r="O17" s="16"/>
      <c r="Q17" s="130" t="s">
        <v>8</v>
      </c>
      <c r="R17" s="130" t="s">
        <v>9</v>
      </c>
      <c r="S17" s="130"/>
      <c r="T17" s="130"/>
      <c r="U17" s="132" t="s">
        <v>4</v>
      </c>
      <c r="V17" s="117" t="s">
        <v>10</v>
      </c>
      <c r="W17" s="70"/>
    </row>
    <row r="18" spans="1:26" ht="45" x14ac:dyDescent="0.2">
      <c r="A18" s="9">
        <v>3</v>
      </c>
      <c r="B18" s="6" t="s">
        <v>23</v>
      </c>
      <c r="C18" s="7"/>
      <c r="D18" s="7"/>
      <c r="E18" s="7" t="s">
        <v>6</v>
      </c>
      <c r="F18" s="26">
        <v>0.5</v>
      </c>
      <c r="G18" s="37"/>
      <c r="J18" s="129" t="s">
        <v>64</v>
      </c>
      <c r="K18" s="121"/>
      <c r="L18" s="121"/>
      <c r="M18" s="121"/>
      <c r="N18" s="27">
        <f>(+N11+N12+N13+N14+N15+N16+N17)/7</f>
        <v>0.2857142857142857</v>
      </c>
      <c r="O18" s="7" t="s">
        <v>118</v>
      </c>
      <c r="Q18" s="131"/>
      <c r="R18" s="49" t="s">
        <v>11</v>
      </c>
      <c r="S18" s="49" t="s">
        <v>12</v>
      </c>
      <c r="T18" s="49" t="s">
        <v>13</v>
      </c>
      <c r="U18" s="132"/>
      <c r="V18" s="117"/>
      <c r="W18" s="70"/>
    </row>
    <row r="19" spans="1:26" ht="33.75" x14ac:dyDescent="0.2">
      <c r="A19" s="9">
        <v>4</v>
      </c>
      <c r="B19" s="6" t="s">
        <v>24</v>
      </c>
      <c r="C19" s="7"/>
      <c r="D19" s="7"/>
      <c r="E19" s="7" t="s">
        <v>6</v>
      </c>
      <c r="F19" s="26">
        <v>0.5</v>
      </c>
      <c r="G19" s="26"/>
      <c r="J19" s="130" t="s">
        <v>8</v>
      </c>
      <c r="K19" s="130" t="s">
        <v>9</v>
      </c>
      <c r="L19" s="130"/>
      <c r="M19" s="130"/>
      <c r="N19" s="132" t="s">
        <v>4</v>
      </c>
      <c r="O19" s="133" t="s">
        <v>10</v>
      </c>
      <c r="Q19" s="118" t="s">
        <v>57</v>
      </c>
      <c r="R19" s="119"/>
      <c r="S19" s="119"/>
      <c r="T19" s="119"/>
      <c r="U19" s="119"/>
      <c r="V19" s="119"/>
      <c r="W19" s="71"/>
    </row>
    <row r="20" spans="1:26" ht="33.75" x14ac:dyDescent="0.2">
      <c r="B20" s="152" t="s">
        <v>25</v>
      </c>
      <c r="C20" s="153"/>
      <c r="D20" s="153"/>
      <c r="E20" s="153"/>
      <c r="F20" s="36">
        <f>(+F16+F17+F18+F19)/4</f>
        <v>0.5</v>
      </c>
      <c r="G20" s="36" t="s">
        <v>119</v>
      </c>
      <c r="J20" s="131"/>
      <c r="K20" s="49" t="s">
        <v>11</v>
      </c>
      <c r="L20" s="49" t="s">
        <v>12</v>
      </c>
      <c r="M20" s="49" t="s">
        <v>13</v>
      </c>
      <c r="N20" s="132"/>
      <c r="O20" s="133"/>
      <c r="P20" s="1">
        <v>1</v>
      </c>
      <c r="Q20" s="6" t="s">
        <v>58</v>
      </c>
      <c r="R20" s="7" t="s">
        <v>6</v>
      </c>
      <c r="S20" s="7"/>
      <c r="T20" s="7"/>
      <c r="U20" s="27">
        <v>1</v>
      </c>
      <c r="V20" s="76"/>
      <c r="W20" s="72"/>
    </row>
    <row r="21" spans="1:26" ht="22.5" x14ac:dyDescent="0.2">
      <c r="B21" s="130" t="s">
        <v>8</v>
      </c>
      <c r="C21" s="130" t="s">
        <v>9</v>
      </c>
      <c r="D21" s="130"/>
      <c r="E21" s="130"/>
      <c r="F21" s="132" t="s">
        <v>4</v>
      </c>
      <c r="G21" s="132" t="s">
        <v>10</v>
      </c>
      <c r="J21" s="127" t="s">
        <v>40</v>
      </c>
      <c r="K21" s="128"/>
      <c r="L21" s="128"/>
      <c r="M21" s="128"/>
      <c r="N21" s="128"/>
      <c r="O21" s="128"/>
      <c r="P21" s="1">
        <v>2</v>
      </c>
      <c r="Q21" s="6" t="s">
        <v>59</v>
      </c>
      <c r="R21" s="7"/>
      <c r="S21" s="7"/>
      <c r="T21" s="7" t="s">
        <v>6</v>
      </c>
      <c r="U21" s="27">
        <v>0.5</v>
      </c>
      <c r="V21" s="76"/>
      <c r="W21" s="72"/>
    </row>
    <row r="22" spans="1:26" ht="34.5" x14ac:dyDescent="0.2">
      <c r="B22" s="131"/>
      <c r="C22" s="49" t="s">
        <v>11</v>
      </c>
      <c r="D22" s="49" t="s">
        <v>12</v>
      </c>
      <c r="E22" s="49" t="s">
        <v>13</v>
      </c>
      <c r="F22" s="132"/>
      <c r="G22" s="132"/>
      <c r="I22" s="9">
        <v>1</v>
      </c>
      <c r="J22" s="18" t="s">
        <v>41</v>
      </c>
      <c r="K22" s="7"/>
      <c r="L22" s="7"/>
      <c r="M22" s="7" t="s">
        <v>6</v>
      </c>
      <c r="N22" s="26">
        <v>0.5</v>
      </c>
      <c r="O22" s="8"/>
      <c r="P22" s="1">
        <v>3</v>
      </c>
      <c r="Q22" s="6" t="s">
        <v>60</v>
      </c>
      <c r="R22" s="7"/>
      <c r="S22" s="7"/>
      <c r="T22" s="7" t="s">
        <v>6</v>
      </c>
      <c r="U22" s="27">
        <v>0.5</v>
      </c>
      <c r="V22" s="76"/>
      <c r="W22" s="72"/>
    </row>
    <row r="23" spans="1:26" ht="45" x14ac:dyDescent="0.2">
      <c r="B23" s="151" t="s">
        <v>26</v>
      </c>
      <c r="C23" s="151"/>
      <c r="D23" s="151"/>
      <c r="E23" s="151"/>
      <c r="F23" s="151"/>
      <c r="G23" s="151"/>
      <c r="I23" s="9">
        <v>2</v>
      </c>
      <c r="J23" s="18" t="s">
        <v>42</v>
      </c>
      <c r="K23" s="7"/>
      <c r="L23" s="7" t="s">
        <v>6</v>
      </c>
      <c r="M23" s="7"/>
      <c r="N23" s="26">
        <v>1</v>
      </c>
      <c r="O23" s="8"/>
      <c r="P23" s="1">
        <v>4</v>
      </c>
      <c r="Q23" s="6" t="s">
        <v>61</v>
      </c>
      <c r="R23" s="7"/>
      <c r="S23" s="7" t="s">
        <v>6</v>
      </c>
      <c r="T23" s="7"/>
      <c r="U23" s="27">
        <v>0</v>
      </c>
      <c r="V23" s="76"/>
      <c r="W23" s="72"/>
    </row>
    <row r="24" spans="1:26" ht="67.5" x14ac:dyDescent="0.2">
      <c r="A24" s="9">
        <v>1</v>
      </c>
      <c r="B24" s="6" t="s">
        <v>67</v>
      </c>
      <c r="C24" s="7"/>
      <c r="D24" s="7" t="s">
        <v>6</v>
      </c>
      <c r="E24" s="7"/>
      <c r="F24" s="27">
        <v>0</v>
      </c>
      <c r="G24" s="26"/>
      <c r="I24" s="9">
        <v>3</v>
      </c>
      <c r="J24" s="18" t="s">
        <v>43</v>
      </c>
      <c r="K24" s="7" t="s">
        <v>6</v>
      </c>
      <c r="L24" s="7"/>
      <c r="M24" s="7"/>
      <c r="N24" s="26">
        <v>1</v>
      </c>
      <c r="O24" s="8"/>
      <c r="P24" s="1">
        <v>5</v>
      </c>
      <c r="Q24" s="6" t="s">
        <v>62</v>
      </c>
      <c r="R24" s="7"/>
      <c r="S24" s="7" t="s">
        <v>6</v>
      </c>
      <c r="T24" s="7"/>
      <c r="U24" s="27">
        <v>0</v>
      </c>
      <c r="V24" s="76"/>
      <c r="W24" s="72"/>
    </row>
    <row r="25" spans="1:26" ht="56.25" x14ac:dyDescent="0.2">
      <c r="A25" s="9">
        <v>2</v>
      </c>
      <c r="B25" s="6" t="s">
        <v>27</v>
      </c>
      <c r="C25" s="7"/>
      <c r="D25" s="7" t="s">
        <v>6</v>
      </c>
      <c r="E25" s="7"/>
      <c r="F25" s="27">
        <v>0</v>
      </c>
      <c r="G25" s="26"/>
      <c r="I25" s="9">
        <v>4</v>
      </c>
      <c r="J25" s="18" t="s">
        <v>44</v>
      </c>
      <c r="K25" s="7" t="s">
        <v>6</v>
      </c>
      <c r="L25" s="7"/>
      <c r="M25" s="7"/>
      <c r="N25" s="26">
        <v>1</v>
      </c>
      <c r="O25" s="8"/>
      <c r="Q25" s="120" t="s">
        <v>63</v>
      </c>
      <c r="R25" s="121"/>
      <c r="S25" s="121"/>
      <c r="T25" s="121"/>
      <c r="U25" s="28">
        <f>(+U20+U21+U22+U23+U24)/5</f>
        <v>0.4</v>
      </c>
      <c r="V25" s="77" t="s">
        <v>118</v>
      </c>
      <c r="W25" s="69"/>
    </row>
    <row r="26" spans="1:26" ht="45" x14ac:dyDescent="0.2">
      <c r="A26" s="9">
        <v>3</v>
      </c>
      <c r="B26" s="6" t="s">
        <v>68</v>
      </c>
      <c r="C26" s="7" t="s">
        <v>6</v>
      </c>
      <c r="D26" s="7"/>
      <c r="E26" s="7"/>
      <c r="F26" s="27">
        <v>1</v>
      </c>
      <c r="G26" s="26"/>
      <c r="I26" s="9">
        <v>5</v>
      </c>
      <c r="J26" s="18" t="s">
        <v>45</v>
      </c>
      <c r="K26" s="7"/>
      <c r="L26" s="7" t="s">
        <v>6</v>
      </c>
      <c r="M26" s="7"/>
      <c r="N26" s="26">
        <v>0</v>
      </c>
      <c r="O26" s="8"/>
      <c r="Q26" s="122" t="s">
        <v>30</v>
      </c>
      <c r="R26" s="123"/>
      <c r="S26" s="123"/>
      <c r="T26" s="124"/>
      <c r="U26" s="29">
        <f>+U25+U16+U9</f>
        <v>0.9</v>
      </c>
      <c r="V26" s="78" t="s">
        <v>152</v>
      </c>
      <c r="W26" s="73"/>
    </row>
    <row r="27" spans="1:26" ht="56.25" x14ac:dyDescent="0.2">
      <c r="A27" s="9">
        <v>4</v>
      </c>
      <c r="B27" s="6" t="s">
        <v>69</v>
      </c>
      <c r="C27" s="7" t="s">
        <v>6</v>
      </c>
      <c r="D27" s="7"/>
      <c r="E27" s="7"/>
      <c r="F27" s="27">
        <v>1</v>
      </c>
      <c r="G27" s="26"/>
      <c r="I27" s="9">
        <v>6</v>
      </c>
      <c r="J27" s="18" t="s">
        <v>75</v>
      </c>
      <c r="K27" s="7"/>
      <c r="L27" s="7" t="s">
        <v>6</v>
      </c>
      <c r="M27" s="7"/>
      <c r="N27" s="26">
        <v>0</v>
      </c>
      <c r="O27" s="8"/>
    </row>
    <row r="28" spans="1:26" ht="22.5" x14ac:dyDescent="0.2">
      <c r="A28" s="9">
        <v>5</v>
      </c>
      <c r="B28" s="6" t="s">
        <v>28</v>
      </c>
      <c r="C28" s="21"/>
      <c r="D28" s="7" t="s">
        <v>6</v>
      </c>
      <c r="E28" s="7"/>
      <c r="F28" s="27">
        <v>0</v>
      </c>
      <c r="G28" s="26"/>
      <c r="J28" s="134" t="s">
        <v>46</v>
      </c>
      <c r="K28" s="135"/>
      <c r="L28" s="135"/>
      <c r="M28" s="135"/>
      <c r="N28" s="28">
        <f>(+N22+N23+N24+N25+N26+N27)/6</f>
        <v>0.58333333333333337</v>
      </c>
      <c r="O28" s="50" t="s">
        <v>119</v>
      </c>
    </row>
    <row r="29" spans="1:26" x14ac:dyDescent="0.2">
      <c r="B29" s="134" t="s">
        <v>29</v>
      </c>
      <c r="C29" s="135"/>
      <c r="D29" s="135"/>
      <c r="E29" s="135"/>
      <c r="F29" s="28">
        <f>(+F24+F25+F26+F27+F28)/5</f>
        <v>0.4</v>
      </c>
      <c r="G29" s="28" t="s">
        <v>119</v>
      </c>
      <c r="J29" s="136" t="s">
        <v>30</v>
      </c>
      <c r="K29" s="137"/>
      <c r="L29" s="137"/>
      <c r="M29" s="138"/>
      <c r="N29" s="29">
        <f>+N28+N18+N7</f>
        <v>1.6190476190476191</v>
      </c>
      <c r="O29" s="66" t="s">
        <v>121</v>
      </c>
      <c r="X29" s="80" t="s">
        <v>147</v>
      </c>
      <c r="Y29" s="2" t="s">
        <v>148</v>
      </c>
      <c r="Z29" s="2" t="s">
        <v>5</v>
      </c>
    </row>
    <row r="30" spans="1:26" x14ac:dyDescent="0.2">
      <c r="B30" s="150" t="s">
        <v>30</v>
      </c>
      <c r="C30" s="150"/>
      <c r="D30" s="150"/>
      <c r="E30" s="150"/>
      <c r="F30" s="86">
        <f>+F29+F20+F12</f>
        <v>1.0428571428571429</v>
      </c>
      <c r="G30" s="66" t="s">
        <v>121</v>
      </c>
      <c r="J30" s="19"/>
      <c r="K30" s="31"/>
      <c r="L30" s="31"/>
      <c r="M30" s="31"/>
      <c r="N30" s="33"/>
      <c r="O30" s="31"/>
      <c r="X30" s="80" t="s">
        <v>149</v>
      </c>
      <c r="Y30" s="2" t="s">
        <v>150</v>
      </c>
      <c r="Z30" s="62" t="s">
        <v>151</v>
      </c>
    </row>
    <row r="31" spans="1:26" x14ac:dyDescent="0.2">
      <c r="X31" s="80" t="s">
        <v>153</v>
      </c>
      <c r="Y31" s="2" t="s">
        <v>154</v>
      </c>
      <c r="Z31" s="63" t="s">
        <v>155</v>
      </c>
    </row>
    <row r="32" spans="1:26" x14ac:dyDescent="0.2">
      <c r="X32" s="80" t="s">
        <v>156</v>
      </c>
      <c r="Y32" s="2" t="s">
        <v>157</v>
      </c>
      <c r="Z32" s="64" t="s">
        <v>158</v>
      </c>
    </row>
    <row r="33" spans="5:10" ht="15" x14ac:dyDescent="0.25">
      <c r="J33" s="48"/>
    </row>
    <row r="34" spans="5:10" x14ac:dyDescent="0.2">
      <c r="E34" s="4" t="s">
        <v>32</v>
      </c>
    </row>
  </sheetData>
  <mergeCells count="64">
    <mergeCell ref="B1:G1"/>
    <mergeCell ref="J1:O1"/>
    <mergeCell ref="Q1:V1"/>
    <mergeCell ref="X1:Z1"/>
    <mergeCell ref="B2:B3"/>
    <mergeCell ref="C2:E2"/>
    <mergeCell ref="F2:F3"/>
    <mergeCell ref="G2:G3"/>
    <mergeCell ref="J2:J3"/>
    <mergeCell ref="K2:M2"/>
    <mergeCell ref="X2:X4"/>
    <mergeCell ref="Y2:Y4"/>
    <mergeCell ref="Z2:Z4"/>
    <mergeCell ref="B4:G4"/>
    <mergeCell ref="J4:O4"/>
    <mergeCell ref="Q4:V4"/>
    <mergeCell ref="V2:V3"/>
    <mergeCell ref="V10:V11"/>
    <mergeCell ref="B12:E12"/>
    <mergeCell ref="Q12:V12"/>
    <mergeCell ref="J7:M7"/>
    <mergeCell ref="J8:J9"/>
    <mergeCell ref="K8:M8"/>
    <mergeCell ref="N8:N9"/>
    <mergeCell ref="O8:O9"/>
    <mergeCell ref="Q9:T9"/>
    <mergeCell ref="N2:N3"/>
    <mergeCell ref="O2:O3"/>
    <mergeCell ref="Q2:Q3"/>
    <mergeCell ref="R2:T2"/>
    <mergeCell ref="U2:U3"/>
    <mergeCell ref="Q16:T16"/>
    <mergeCell ref="J10:O10"/>
    <mergeCell ref="Q10:Q11"/>
    <mergeCell ref="R10:T10"/>
    <mergeCell ref="U10:U11"/>
    <mergeCell ref="B13:B14"/>
    <mergeCell ref="C13:E13"/>
    <mergeCell ref="F13:F14"/>
    <mergeCell ref="G13:G14"/>
    <mergeCell ref="B15:G15"/>
    <mergeCell ref="J21:O21"/>
    <mergeCell ref="Q17:Q18"/>
    <mergeCell ref="R17:T17"/>
    <mergeCell ref="U17:U18"/>
    <mergeCell ref="V17:V18"/>
    <mergeCell ref="J18:M18"/>
    <mergeCell ref="J19:J20"/>
    <mergeCell ref="K19:M19"/>
    <mergeCell ref="N19:N20"/>
    <mergeCell ref="O19:O20"/>
    <mergeCell ref="Q19:V19"/>
    <mergeCell ref="B20:E20"/>
    <mergeCell ref="B21:B22"/>
    <mergeCell ref="C21:E21"/>
    <mergeCell ref="F21:F22"/>
    <mergeCell ref="G21:G22"/>
    <mergeCell ref="B30:E30"/>
    <mergeCell ref="B23:G23"/>
    <mergeCell ref="Q25:T25"/>
    <mergeCell ref="Q26:T26"/>
    <mergeCell ref="J28:M28"/>
    <mergeCell ref="B29:E29"/>
    <mergeCell ref="J29:M29"/>
  </mergeCells>
  <pageMargins left="0.7" right="0.7" top="0.75" bottom="0.75" header="0.3" footer="0.3"/>
  <pageSetup paperSize="9" orientation="portrait" horizontalDpi="360" verticalDpi="36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U23"/>
  <sheetViews>
    <sheetView topLeftCell="A6" workbookViewId="0">
      <selection activeCell="B5" sqref="B5:B13"/>
    </sheetView>
  </sheetViews>
  <sheetFormatPr baseColWidth="10" defaultColWidth="11.5703125" defaultRowHeight="18" customHeight="1" x14ac:dyDescent="0.25"/>
  <cols>
    <col min="1" max="1" width="3" style="1" customWidth="1"/>
    <col min="2" max="2" width="21" style="1" customWidth="1"/>
    <col min="3" max="3" width="12" style="1" customWidth="1"/>
    <col min="4" max="4" width="15.42578125" style="4" customWidth="1"/>
    <col min="5" max="5" width="7.5703125" style="4" customWidth="1"/>
    <col min="6" max="6" width="7" style="4" customWidth="1"/>
    <col min="7" max="7" width="7.28515625" style="4" customWidth="1"/>
    <col min="8" max="8" width="10.85546875" style="4" customWidth="1"/>
    <col min="9" max="9" width="8.5703125" style="1" customWidth="1"/>
    <col min="10" max="10" width="7.5703125" style="4" customWidth="1"/>
    <col min="11" max="12" width="7.140625" style="4" customWidth="1"/>
    <col min="13" max="13" width="9.140625" style="4" customWidth="1"/>
    <col min="14" max="14" width="8.7109375" style="1" customWidth="1"/>
    <col min="15" max="15" width="8.28515625" style="4" customWidth="1"/>
    <col min="16" max="16" width="8.5703125" style="4" customWidth="1"/>
    <col min="17" max="17" width="8.85546875" style="4" customWidth="1"/>
    <col min="18" max="18" width="12.140625" style="4" customWidth="1"/>
    <col min="19" max="19" width="9.28515625" style="1" customWidth="1"/>
    <col min="20" max="20" width="11.5703125" style="1" customWidth="1"/>
    <col min="21" max="21" width="11.5703125" style="1"/>
    <col min="22" max="22" width="7.42578125" style="1" customWidth="1"/>
    <col min="23" max="23" width="10.7109375" style="1" customWidth="1"/>
    <col min="24" max="24" width="7.7109375" style="1" customWidth="1"/>
    <col min="25" max="16384" width="11.5703125" style="1"/>
  </cols>
  <sheetData>
    <row r="2" spans="2:21" ht="18" customHeight="1" x14ac:dyDescent="0.25">
      <c r="B2" s="160" t="s">
        <v>77</v>
      </c>
      <c r="C2" s="160"/>
      <c r="D2" s="160"/>
      <c r="E2" s="157" t="s">
        <v>100</v>
      </c>
      <c r="F2" s="158"/>
      <c r="G2" s="158"/>
      <c r="H2" s="158"/>
      <c r="I2" s="158"/>
      <c r="J2" s="158"/>
      <c r="K2" s="158"/>
      <c r="L2" s="158"/>
      <c r="M2" s="158"/>
      <c r="N2" s="158"/>
      <c r="O2" s="158"/>
      <c r="P2" s="158"/>
      <c r="Q2" s="158"/>
      <c r="R2" s="158"/>
      <c r="S2" s="159"/>
      <c r="T2" s="161" t="s">
        <v>81</v>
      </c>
      <c r="U2" s="161"/>
    </row>
    <row r="3" spans="2:21" ht="18" customHeight="1" x14ac:dyDescent="0.25">
      <c r="B3" s="160"/>
      <c r="C3" s="160"/>
      <c r="D3" s="160"/>
      <c r="E3" s="161" t="s">
        <v>78</v>
      </c>
      <c r="F3" s="161"/>
      <c r="G3" s="161"/>
      <c r="H3" s="161"/>
      <c r="I3" s="161"/>
      <c r="J3" s="160" t="s">
        <v>79</v>
      </c>
      <c r="K3" s="160"/>
      <c r="L3" s="160"/>
      <c r="M3" s="160"/>
      <c r="N3" s="160"/>
      <c r="O3" s="161" t="s">
        <v>80</v>
      </c>
      <c r="P3" s="161"/>
      <c r="Q3" s="161"/>
      <c r="R3" s="161"/>
      <c r="S3" s="161"/>
      <c r="T3" s="161"/>
      <c r="U3" s="161"/>
    </row>
    <row r="4" spans="2:21" ht="82.15" customHeight="1" x14ac:dyDescent="0.25">
      <c r="B4" s="39" t="s">
        <v>82</v>
      </c>
      <c r="C4" s="40" t="s">
        <v>4</v>
      </c>
      <c r="D4" s="40" t="s">
        <v>83</v>
      </c>
      <c r="E4" s="40" t="s">
        <v>84</v>
      </c>
      <c r="F4" s="40" t="s">
        <v>85</v>
      </c>
      <c r="G4" s="40" t="s">
        <v>86</v>
      </c>
      <c r="H4" s="40" t="s">
        <v>87</v>
      </c>
      <c r="I4" s="40" t="s">
        <v>88</v>
      </c>
      <c r="J4" s="40" t="s">
        <v>89</v>
      </c>
      <c r="K4" s="40" t="s">
        <v>90</v>
      </c>
      <c r="L4" s="40" t="s">
        <v>91</v>
      </c>
      <c r="M4" s="40" t="s">
        <v>92</v>
      </c>
      <c r="N4" s="40" t="s">
        <v>93</v>
      </c>
      <c r="O4" s="40" t="s">
        <v>94</v>
      </c>
      <c r="P4" s="40" t="s">
        <v>95</v>
      </c>
      <c r="Q4" s="40" t="s">
        <v>96</v>
      </c>
      <c r="R4" s="40" t="s">
        <v>97</v>
      </c>
      <c r="S4" s="40" t="s">
        <v>98</v>
      </c>
      <c r="T4" s="40" t="s">
        <v>160</v>
      </c>
      <c r="U4" s="40" t="s">
        <v>99</v>
      </c>
    </row>
    <row r="5" spans="2:21" ht="39" customHeight="1" x14ac:dyDescent="0.2">
      <c r="B5" s="10" t="s">
        <v>141</v>
      </c>
      <c r="C5" s="2" t="s">
        <v>109</v>
      </c>
      <c r="D5" s="13"/>
      <c r="E5" s="41">
        <f>+'SISMO-TERREM '!F12</f>
        <v>7.1428571428571425E-2</v>
      </c>
      <c r="F5" s="41">
        <f>+'SISMO-TERREM '!$F$20</f>
        <v>0.5</v>
      </c>
      <c r="G5" s="41">
        <f>+'SISMO-TERREM '!$F$29</f>
        <v>0.3</v>
      </c>
      <c r="H5" s="41">
        <f>+E5+F5+G5</f>
        <v>0.87142857142857144</v>
      </c>
      <c r="I5" s="42"/>
      <c r="J5" s="45">
        <f>+'SISMO-TERREM '!$N$7</f>
        <v>0.5</v>
      </c>
      <c r="K5" s="45">
        <f>+'SISMO-TERREM '!$N$18</f>
        <v>0.21428571428571427</v>
      </c>
      <c r="L5" s="45">
        <f>+'SISMO-TERREM '!$N$28</f>
        <v>0.16666666666666666</v>
      </c>
      <c r="M5" s="45">
        <f>+SUM(J5:L5)</f>
        <v>0.88095238095238093</v>
      </c>
      <c r="N5" s="44"/>
      <c r="O5" s="41">
        <f>+'SISMO-TERREM '!$U$9</f>
        <v>0.625</v>
      </c>
      <c r="P5" s="41">
        <f>+'SISMO-TERREM '!$U$16</f>
        <v>0</v>
      </c>
      <c r="Q5" s="46">
        <f>+'SISMO-TERREM '!$U$25</f>
        <v>0.4</v>
      </c>
      <c r="R5" s="41">
        <f>+SUM(O5:Q5)</f>
        <v>1.0249999999999999</v>
      </c>
      <c r="S5" s="42"/>
      <c r="T5" s="42"/>
      <c r="U5" s="43" t="s">
        <v>122</v>
      </c>
    </row>
    <row r="6" spans="2:21" ht="39" customHeight="1" x14ac:dyDescent="0.2">
      <c r="B6" s="10" t="s">
        <v>110</v>
      </c>
      <c r="C6" s="2" t="s">
        <v>106</v>
      </c>
      <c r="D6" s="13"/>
      <c r="E6" s="41">
        <f>+' INUNDACION'!F12</f>
        <v>7.1428571428571425E-2</v>
      </c>
      <c r="F6" s="41">
        <f>+' INUNDACION'!$F$20</f>
        <v>0.5</v>
      </c>
      <c r="G6" s="41">
        <f>+' INUNDACION'!$F$29</f>
        <v>0.4</v>
      </c>
      <c r="H6" s="41">
        <f>+E6+F6+G6</f>
        <v>0.97142857142857142</v>
      </c>
      <c r="I6" s="42"/>
      <c r="J6" s="45">
        <f>+' INUNDACION'!$N$7</f>
        <v>0.5</v>
      </c>
      <c r="K6" s="45">
        <f>+' INUNDACION'!$N$18</f>
        <v>0.2857142857142857</v>
      </c>
      <c r="L6" s="45">
        <f>+' INUNDACION'!$N$28</f>
        <v>0.5</v>
      </c>
      <c r="M6" s="45">
        <f t="shared" ref="M6:M9" si="0">+SUM(J6:L6)</f>
        <v>1.2857142857142856</v>
      </c>
      <c r="N6" s="44"/>
      <c r="O6" s="41">
        <f>+' INUNDACION'!$U$9</f>
        <v>0.625</v>
      </c>
      <c r="P6" s="41">
        <f>+' INUNDACION'!$U$16</f>
        <v>0</v>
      </c>
      <c r="Q6" s="46">
        <f>+' INUNDACION'!$U$25</f>
        <v>0.4</v>
      </c>
      <c r="R6" s="41">
        <f t="shared" ref="R6:R9" si="1">+SUM(O6:Q6)</f>
        <v>1.0249999999999999</v>
      </c>
      <c r="S6" s="42"/>
      <c r="T6" s="42"/>
      <c r="U6" s="43" t="s">
        <v>122</v>
      </c>
    </row>
    <row r="7" spans="2:21" ht="39" customHeight="1" x14ac:dyDescent="0.2">
      <c r="B7" s="10" t="s">
        <v>136</v>
      </c>
      <c r="C7" s="2" t="s">
        <v>109</v>
      </c>
      <c r="D7" s="13"/>
      <c r="E7" s="41">
        <f>+' HURTO'!F12</f>
        <v>7.1428571428571425E-2</v>
      </c>
      <c r="F7" s="41">
        <f>+' HURTO'!$F$20</f>
        <v>0.5</v>
      </c>
      <c r="G7" s="41">
        <f>+' HURTO'!$F$29</f>
        <v>0.2</v>
      </c>
      <c r="H7" s="41">
        <f t="shared" ref="H7:H11" si="2">+E7+F7+G7</f>
        <v>0.77142857142857135</v>
      </c>
      <c r="I7" s="42"/>
      <c r="J7" s="45">
        <f>+' HURTO'!$N$7</f>
        <v>0.5</v>
      </c>
      <c r="K7" s="45">
        <f>+' HURTO'!$N$18</f>
        <v>0.2857142857142857</v>
      </c>
      <c r="L7" s="45">
        <f>+' HURTO'!$N$28</f>
        <v>0.33333333333333331</v>
      </c>
      <c r="M7" s="45">
        <f t="shared" si="0"/>
        <v>1.1190476190476191</v>
      </c>
      <c r="N7" s="44"/>
      <c r="O7" s="41">
        <f>+' HURTO'!$U$9</f>
        <v>0.5</v>
      </c>
      <c r="P7" s="41">
        <f>+' HURTO'!$U$16</f>
        <v>0</v>
      </c>
      <c r="Q7" s="46">
        <f>+' HURTO'!$U$25</f>
        <v>0.4</v>
      </c>
      <c r="R7" s="41">
        <f t="shared" si="1"/>
        <v>0.9</v>
      </c>
      <c r="S7" s="42"/>
      <c r="T7" s="42"/>
      <c r="U7" s="43" t="s">
        <v>122</v>
      </c>
    </row>
    <row r="8" spans="2:21" ht="39" customHeight="1" x14ac:dyDescent="0.2">
      <c r="B8" s="10" t="s">
        <v>123</v>
      </c>
      <c r="C8" s="2" t="s">
        <v>109</v>
      </c>
      <c r="D8" s="13"/>
      <c r="E8" s="41">
        <f>+' INCENDIO'!F12</f>
        <v>0.14285714285714285</v>
      </c>
      <c r="F8" s="41">
        <f>+' INCENDIO'!$F$20</f>
        <v>0.5</v>
      </c>
      <c r="G8" s="41">
        <f>+' INCENDIO'!$F$29</f>
        <v>0.4</v>
      </c>
      <c r="H8" s="41">
        <f t="shared" si="2"/>
        <v>1.0428571428571427</v>
      </c>
      <c r="I8" s="42"/>
      <c r="J8" s="45">
        <f>+' HURTO'!$N$7</f>
        <v>0.5</v>
      </c>
      <c r="K8" s="45">
        <f>+' INCENDIO'!$N$18</f>
        <v>0.2857142857142857</v>
      </c>
      <c r="L8" s="45">
        <f>+' INCENDIO'!$N$28</f>
        <v>0.58333333333333337</v>
      </c>
      <c r="M8" s="45">
        <f t="shared" si="0"/>
        <v>1.3690476190476191</v>
      </c>
      <c r="N8" s="44"/>
      <c r="O8" s="41">
        <f>+' INCENDIO'!$U$9</f>
        <v>0.5</v>
      </c>
      <c r="P8" s="41">
        <f>+' INCENDIO'!$U$16</f>
        <v>0</v>
      </c>
      <c r="Q8" s="46">
        <f>+' INCENDIO'!$U$25</f>
        <v>0.4</v>
      </c>
      <c r="R8" s="41">
        <f t="shared" si="1"/>
        <v>0.9</v>
      </c>
      <c r="S8" s="42"/>
      <c r="T8" s="42"/>
      <c r="U8" s="43" t="s">
        <v>122</v>
      </c>
    </row>
    <row r="9" spans="2:21" ht="39" customHeight="1" x14ac:dyDescent="0.2">
      <c r="B9" s="10" t="s">
        <v>112</v>
      </c>
      <c r="C9" s="2" t="s">
        <v>106</v>
      </c>
      <c r="D9" s="13"/>
      <c r="E9" s="41">
        <f>+'FUGA DE GAS'!F12</f>
        <v>0.14285714285714285</v>
      </c>
      <c r="F9" s="41">
        <f>+'FUGA DE GAS'!$F$20</f>
        <v>0.5</v>
      </c>
      <c r="G9" s="41">
        <f>+'FUGA DE GAS'!$F$29</f>
        <v>0.4</v>
      </c>
      <c r="H9" s="41">
        <f t="shared" si="2"/>
        <v>1.0428571428571427</v>
      </c>
      <c r="I9" s="42"/>
      <c r="J9" s="45">
        <f>+'FUGA DE GAS'!$N$7</f>
        <v>0.75</v>
      </c>
      <c r="K9" s="45">
        <f>+'FUGA DE GAS'!$N$18</f>
        <v>0.2857142857142857</v>
      </c>
      <c r="L9" s="45">
        <f>+'FUGA DE GAS'!$N$28</f>
        <v>0.58333333333333337</v>
      </c>
      <c r="M9" s="45">
        <f t="shared" si="0"/>
        <v>1.6190476190476191</v>
      </c>
      <c r="N9" s="44"/>
      <c r="O9" s="41">
        <f>+'FUGA DE GAS'!$U$9</f>
        <v>0.5</v>
      </c>
      <c r="P9" s="41">
        <f>+'FUGA DE GAS'!$U$16</f>
        <v>0</v>
      </c>
      <c r="Q9" s="46">
        <f>+'FUGA DE GAS'!$U$25</f>
        <v>0.4</v>
      </c>
      <c r="R9" s="41">
        <f t="shared" si="1"/>
        <v>0.9</v>
      </c>
      <c r="S9" s="42"/>
      <c r="T9" s="42"/>
      <c r="U9" s="43" t="s">
        <v>122</v>
      </c>
    </row>
    <row r="10" spans="2:21" ht="39" customHeight="1" x14ac:dyDescent="0.2">
      <c r="B10" s="58" t="s">
        <v>135</v>
      </c>
      <c r="C10" s="2" t="s">
        <v>109</v>
      </c>
      <c r="D10" s="13"/>
      <c r="E10" s="41">
        <f>+' ATENTADOS'!F12</f>
        <v>7.1428571428571425E-2</v>
      </c>
      <c r="F10" s="41">
        <f>+' ATENTADOS'!$F$20</f>
        <v>0.5</v>
      </c>
      <c r="G10" s="41">
        <f>+' ATENTADOS'!$F$29</f>
        <v>0.2</v>
      </c>
      <c r="H10" s="41">
        <f t="shared" si="2"/>
        <v>0.77142857142857135</v>
      </c>
      <c r="I10" s="42"/>
      <c r="J10" s="45">
        <f>+' ATENTADOS'!$N$7</f>
        <v>0.5</v>
      </c>
      <c r="K10" s="45">
        <f>+' ATENTADOS'!$N$18</f>
        <v>0.2857142857142857</v>
      </c>
      <c r="L10" s="45">
        <f>+' ATENTADOS'!$N$28</f>
        <v>0.33333333333333331</v>
      </c>
      <c r="M10" s="45">
        <f>+SUM(J10:L10)</f>
        <v>1.1190476190476191</v>
      </c>
      <c r="N10" s="44"/>
      <c r="O10" s="41">
        <f>+' ATENTADOS'!$U$9</f>
        <v>0.5</v>
      </c>
      <c r="P10" s="41">
        <f>+' ATENTADOS'!$U$16</f>
        <v>0</v>
      </c>
      <c r="Q10" s="46">
        <f>+' ATENTADOS'!$U$25</f>
        <v>0.4</v>
      </c>
      <c r="R10" s="41">
        <f>+SUM(O10:Q10)</f>
        <v>0.9</v>
      </c>
      <c r="S10" s="42"/>
      <c r="T10" s="42"/>
      <c r="U10" s="43" t="s">
        <v>122</v>
      </c>
    </row>
    <row r="11" spans="2:21" ht="39" customHeight="1" x14ac:dyDescent="0.2">
      <c r="B11" s="10" t="s">
        <v>115</v>
      </c>
      <c r="C11" s="2" t="s">
        <v>106</v>
      </c>
      <c r="D11" s="13"/>
      <c r="E11" s="41">
        <f>+' EXPLOSION'!F12</f>
        <v>0.14285714285714285</v>
      </c>
      <c r="F11" s="41">
        <f>+' EXPLOSION'!$F$20</f>
        <v>0.5</v>
      </c>
      <c r="G11" s="41">
        <f>+' EXPLOSION'!$F$29</f>
        <v>0.4</v>
      </c>
      <c r="H11" s="41">
        <f t="shared" si="2"/>
        <v>1.0428571428571427</v>
      </c>
      <c r="I11" s="42"/>
      <c r="J11" s="45">
        <f>+' EXPLOSION'!$N$7</f>
        <v>0.75</v>
      </c>
      <c r="K11" s="45">
        <f>+' EXPLOSION'!$N$18</f>
        <v>0.2857142857142857</v>
      </c>
      <c r="L11" s="45">
        <f>+' EXPLOSION'!$N$28</f>
        <v>0.58333333333333337</v>
      </c>
      <c r="M11" s="45">
        <f t="shared" ref="M11:M13" si="3">+SUM(J11:L11)</f>
        <v>1.6190476190476191</v>
      </c>
      <c r="N11" s="44"/>
      <c r="O11" s="41">
        <f>+' EXPLOSION'!$U$9</f>
        <v>0.5</v>
      </c>
      <c r="P11" s="41">
        <f>+' EXPLOSION'!$U$16</f>
        <v>0</v>
      </c>
      <c r="Q11" s="46">
        <f>+' EXPLOSION'!$U$25</f>
        <v>0.4</v>
      </c>
      <c r="R11" s="41">
        <f t="shared" ref="R11:R13" si="4">+SUM(O11:Q11)</f>
        <v>0.9</v>
      </c>
      <c r="S11" s="42"/>
      <c r="T11" s="42"/>
      <c r="U11" s="43" t="s">
        <v>122</v>
      </c>
    </row>
    <row r="12" spans="2:21" ht="39" customHeight="1" x14ac:dyDescent="0.2">
      <c r="B12" s="10" t="s">
        <v>108</v>
      </c>
      <c r="C12" s="2" t="s">
        <v>109</v>
      </c>
      <c r="D12" s="13"/>
      <c r="E12" s="41">
        <f>+' ACCIDENTES'!F12</f>
        <v>0.14285714285714285</v>
      </c>
      <c r="F12" s="41">
        <f>+' ACCIDENTES'!$F$20</f>
        <v>0.5</v>
      </c>
      <c r="G12" s="41">
        <f>+' ACCIDENTES'!$F$29</f>
        <v>0.3</v>
      </c>
      <c r="H12" s="41">
        <f>+E12+F12+G12</f>
        <v>0.94285714285714284</v>
      </c>
      <c r="I12" s="42"/>
      <c r="J12" s="45">
        <f>+' ACCIDENTES'!$N$7</f>
        <v>0.5</v>
      </c>
      <c r="K12" s="45">
        <f>+' ACCIDENTES'!$N$18</f>
        <v>0.2857142857142857</v>
      </c>
      <c r="L12" s="45">
        <f>+' ACCIDENTES'!$N$28</f>
        <v>0.5</v>
      </c>
      <c r="M12" s="45">
        <f t="shared" si="3"/>
        <v>1.2857142857142856</v>
      </c>
      <c r="N12" s="44"/>
      <c r="O12" s="41">
        <f>+' ACCIDENTES'!$U$9</f>
        <v>0.5</v>
      </c>
      <c r="P12" s="41">
        <f>+' ACCIDENTES'!$U$16</f>
        <v>0</v>
      </c>
      <c r="Q12" s="46">
        <f>+' ACCIDENTES'!$U$25</f>
        <v>0.4</v>
      </c>
      <c r="R12" s="41">
        <f t="shared" si="4"/>
        <v>0.9</v>
      </c>
      <c r="S12" s="42"/>
      <c r="T12" s="42"/>
      <c r="U12" s="43" t="s">
        <v>122</v>
      </c>
    </row>
    <row r="13" spans="2:21" ht="43.5" customHeight="1" x14ac:dyDescent="0.2">
      <c r="B13" s="58" t="s">
        <v>139</v>
      </c>
      <c r="C13" s="2" t="s">
        <v>106</v>
      </c>
      <c r="D13" s="13"/>
      <c r="E13" s="41">
        <f>+'AMENAZA ANTROPICA'!F12</f>
        <v>0.14285714285714285</v>
      </c>
      <c r="F13" s="41">
        <f>+'AMENAZA ANTROPICA'!F20</f>
        <v>0.5</v>
      </c>
      <c r="G13" s="41">
        <f>+'AMENAZA ANTROPICA'!F29</f>
        <v>0.4</v>
      </c>
      <c r="H13" s="41">
        <f t="shared" ref="H13" si="5">+E13+F13+G13</f>
        <v>1.0428571428571427</v>
      </c>
      <c r="I13" s="42"/>
      <c r="J13" s="41">
        <f>+'AMENAZA ANTROPICA'!$N$7</f>
        <v>0.75</v>
      </c>
      <c r="K13" s="41">
        <f>+'AMENAZA ANTROPICA'!$N$18</f>
        <v>0.2857142857142857</v>
      </c>
      <c r="L13" s="41">
        <f>+'AMENAZA ANTROPICA'!$N$28</f>
        <v>0.58333333333333337</v>
      </c>
      <c r="M13" s="41">
        <f t="shared" si="3"/>
        <v>1.6190476190476191</v>
      </c>
      <c r="N13" s="42"/>
      <c r="O13" s="41">
        <f>+'AMENAZA ANTROPICA'!$U$9</f>
        <v>0.5</v>
      </c>
      <c r="P13" s="41">
        <f>+'AMENAZA ANTROPICA'!$U$16</f>
        <v>0</v>
      </c>
      <c r="Q13" s="46">
        <f>+'AMENAZA ANTROPICA'!$U$25</f>
        <v>0.4</v>
      </c>
      <c r="R13" s="41">
        <f t="shared" si="4"/>
        <v>0.9</v>
      </c>
      <c r="S13" s="42"/>
      <c r="T13" s="3"/>
      <c r="U13" s="43" t="s">
        <v>122</v>
      </c>
    </row>
    <row r="15" spans="2:21" ht="30" customHeight="1" x14ac:dyDescent="0.25">
      <c r="C15" s="67" t="s">
        <v>147</v>
      </c>
      <c r="D15" s="67" t="s">
        <v>148</v>
      </c>
      <c r="E15" s="67" t="s">
        <v>5</v>
      </c>
    </row>
    <row r="16" spans="2:21" ht="90" customHeight="1" x14ac:dyDescent="0.25">
      <c r="C16" s="2" t="s">
        <v>149</v>
      </c>
      <c r="D16" s="2" t="s">
        <v>150</v>
      </c>
      <c r="E16" s="62" t="s">
        <v>151</v>
      </c>
    </row>
    <row r="17" spans="3:5" ht="30" customHeight="1" x14ac:dyDescent="0.25">
      <c r="C17" s="2" t="s">
        <v>153</v>
      </c>
      <c r="D17" s="2" t="s">
        <v>154</v>
      </c>
      <c r="E17" s="63" t="s">
        <v>155</v>
      </c>
    </row>
    <row r="18" spans="3:5" ht="30" customHeight="1" x14ac:dyDescent="0.25">
      <c r="C18" s="2" t="s">
        <v>156</v>
      </c>
      <c r="D18" s="2" t="s">
        <v>157</v>
      </c>
      <c r="E18" s="64" t="s">
        <v>158</v>
      </c>
    </row>
    <row r="19" spans="3:5" ht="30" customHeight="1" x14ac:dyDescent="0.25">
      <c r="C19" s="4"/>
    </row>
    <row r="20" spans="3:5" ht="30" customHeight="1" x14ac:dyDescent="0.25"/>
    <row r="21" spans="3:5" ht="30" customHeight="1" x14ac:dyDescent="0.25"/>
    <row r="22" spans="3:5" ht="30" customHeight="1" x14ac:dyDescent="0.25"/>
    <row r="23" spans="3:5" ht="30" customHeight="1" x14ac:dyDescent="0.25"/>
  </sheetData>
  <mergeCells count="6">
    <mergeCell ref="E2:S2"/>
    <mergeCell ref="B2:D3"/>
    <mergeCell ref="E3:I3"/>
    <mergeCell ref="T2:U3"/>
    <mergeCell ref="J3:N3"/>
    <mergeCell ref="O3:S3"/>
  </mergeCells>
  <pageMargins left="0.7" right="0.7" top="0.75" bottom="0.75" header="0.3" footer="0.3"/>
  <pageSetup paperSize="9" orientation="portrait" horizontalDpi="300" verticalDpi="3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15"/>
  <sheetViews>
    <sheetView workbookViewId="0">
      <selection activeCell="I7" sqref="I7"/>
    </sheetView>
  </sheetViews>
  <sheetFormatPr baseColWidth="10" defaultColWidth="11.5703125" defaultRowHeight="14.25" x14ac:dyDescent="0.25"/>
  <cols>
    <col min="1" max="1" width="25" style="1" customWidth="1"/>
    <col min="2" max="2" width="50.85546875" style="1" customWidth="1"/>
    <col min="3" max="3" width="14.28515625" style="1" bestFit="1" customWidth="1"/>
    <col min="4" max="4" width="14.5703125" style="1" customWidth="1"/>
    <col min="5" max="16384" width="11.5703125" style="1"/>
  </cols>
  <sheetData>
    <row r="1" spans="1:4" x14ac:dyDescent="0.25">
      <c r="A1" s="87" t="s">
        <v>101</v>
      </c>
      <c r="B1" s="88"/>
      <c r="C1" s="88"/>
      <c r="D1" s="88"/>
    </row>
    <row r="2" spans="1:4" x14ac:dyDescent="0.25">
      <c r="A2" s="89" t="s">
        <v>82</v>
      </c>
      <c r="B2" s="89" t="s">
        <v>102</v>
      </c>
      <c r="C2" s="87" t="s">
        <v>103</v>
      </c>
      <c r="D2" s="87"/>
    </row>
    <row r="3" spans="1:4" x14ac:dyDescent="0.25">
      <c r="A3" s="89"/>
      <c r="B3" s="89"/>
      <c r="C3" s="52" t="s">
        <v>104</v>
      </c>
      <c r="D3" s="52" t="s">
        <v>105</v>
      </c>
    </row>
    <row r="4" spans="1:4" ht="46.5" customHeight="1" x14ac:dyDescent="0.25">
      <c r="A4" s="10" t="s">
        <v>141</v>
      </c>
      <c r="B4" s="47"/>
      <c r="C4" s="3"/>
      <c r="D4" s="90"/>
    </row>
    <row r="5" spans="1:4" ht="39" customHeight="1" x14ac:dyDescent="0.25">
      <c r="A5" s="10" t="s">
        <v>110</v>
      </c>
      <c r="B5" s="47"/>
      <c r="C5" s="90" t="s">
        <v>6</v>
      </c>
      <c r="D5" s="90"/>
    </row>
    <row r="6" spans="1:4" x14ac:dyDescent="0.25">
      <c r="A6" s="10" t="s">
        <v>136</v>
      </c>
      <c r="B6" s="3"/>
      <c r="C6" s="90"/>
      <c r="D6" s="3"/>
    </row>
    <row r="7" spans="1:4" ht="57.75" customHeight="1" x14ac:dyDescent="0.2">
      <c r="A7" s="10" t="s">
        <v>123</v>
      </c>
      <c r="B7" s="91"/>
      <c r="C7" s="3"/>
      <c r="D7" s="90"/>
    </row>
    <row r="8" spans="1:4" x14ac:dyDescent="0.25">
      <c r="A8" s="10" t="s">
        <v>112</v>
      </c>
      <c r="B8" s="92"/>
      <c r="C8" s="2"/>
      <c r="D8" s="90"/>
    </row>
    <row r="9" spans="1:4" ht="25.5" x14ac:dyDescent="0.25">
      <c r="A9" s="58" t="s">
        <v>135</v>
      </c>
      <c r="B9" s="93"/>
      <c r="C9" s="3"/>
      <c r="D9" s="90"/>
    </row>
    <row r="10" spans="1:4" ht="14.25" customHeight="1" x14ac:dyDescent="0.25">
      <c r="A10" s="10" t="s">
        <v>115</v>
      </c>
      <c r="B10" s="47"/>
      <c r="C10" s="90"/>
      <c r="D10" s="94"/>
    </row>
    <row r="11" spans="1:4" ht="35.25" customHeight="1" x14ac:dyDescent="0.25">
      <c r="A11" s="10" t="s">
        <v>108</v>
      </c>
      <c r="B11" s="47"/>
      <c r="C11" s="90" t="s">
        <v>6</v>
      </c>
      <c r="D11" s="94"/>
    </row>
    <row r="12" spans="1:4" ht="29.25" customHeight="1" x14ac:dyDescent="0.25">
      <c r="A12" s="58" t="s">
        <v>139</v>
      </c>
      <c r="B12" s="95"/>
      <c r="C12" s="3" t="s">
        <v>6</v>
      </c>
      <c r="D12" s="5"/>
    </row>
    <row r="15" spans="1:4" x14ac:dyDescent="0.25">
      <c r="B15" s="22"/>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AMENAZAS</vt:lpstr>
      <vt:lpstr>SISMO-TERREM </vt:lpstr>
      <vt:lpstr> INUNDACION</vt:lpstr>
      <vt:lpstr> HURTO</vt:lpstr>
      <vt:lpstr> INCENDIO</vt:lpstr>
      <vt:lpstr>FUGA DE GAS</vt:lpstr>
      <vt:lpstr> ATENTADOS</vt:lpstr>
      <vt:lpstr>AMENAZA ANTROPICA</vt:lpstr>
      <vt:lpstr> ACCIDENTES</vt:lpstr>
      <vt:lpstr> EXPLOSION</vt:lpstr>
      <vt:lpstr>cons. analis. de riesgo</vt:lpstr>
      <vt:lpstr>priorizacion de amenazas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Martha Pati</dc:creator>
  <cp:lastModifiedBy>Diana</cp:lastModifiedBy>
  <dcterms:created xsi:type="dcterms:W3CDTF">2012-12-26T21:11:01Z</dcterms:created>
  <dcterms:modified xsi:type="dcterms:W3CDTF">2022-11-23T02:21:53Z</dcterms:modified>
</cp:coreProperties>
</file>